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ekarpp/Library/Mobile Documents/com~apple~CloudDocs/GCC/Current Projects iCloud Drive/Institution Set Standards/Institution Set Standards for Programs/"/>
    </mc:Choice>
  </mc:AlternateContent>
  <xr:revisionPtr revIDLastSave="0" documentId="13_ncr:1_{C61FD92E-D3F8-9A43-B273-7A5B797ED0D8}" xr6:coauthVersionLast="47" xr6:coauthVersionMax="47" xr10:uidLastSave="{00000000-0000-0000-0000-000000000000}"/>
  <bookViews>
    <workbookView xWindow="1960" yWindow="500" windowWidth="31960" windowHeight="19340" tabRatio="500" xr2:uid="{00000000-000D-0000-FFFF-FFFF00000000}"/>
  </bookViews>
  <sheets>
    <sheet name="Report" sheetId="3" r:id="rId1"/>
  </sheets>
  <definedNames>
    <definedName name="_xlnm._FilterDatabase" localSheetId="0" hidden="1">Report!$A$22:$V$168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U23" i="3" l="1"/>
  <c r="T23" i="3"/>
  <c r="S23" i="3"/>
  <c r="O23" i="3"/>
  <c r="U168" i="3" l="1"/>
  <c r="T168" i="3"/>
  <c r="Y168" i="3" s="1"/>
  <c r="S168" i="3"/>
  <c r="R168" i="3"/>
  <c r="Q168" i="3"/>
  <c r="P168" i="3"/>
  <c r="O168" i="3"/>
  <c r="U167" i="3"/>
  <c r="T167" i="3"/>
  <c r="Y167" i="3" s="1"/>
  <c r="S167" i="3"/>
  <c r="R167" i="3"/>
  <c r="Q167" i="3"/>
  <c r="P167" i="3"/>
  <c r="O167" i="3"/>
  <c r="U166" i="3"/>
  <c r="T166" i="3"/>
  <c r="Y166" i="3" s="1"/>
  <c r="S166" i="3"/>
  <c r="R166" i="3"/>
  <c r="Q166" i="3"/>
  <c r="P166" i="3"/>
  <c r="O166" i="3"/>
  <c r="U165" i="3"/>
  <c r="T165" i="3"/>
  <c r="S165" i="3"/>
  <c r="R165" i="3"/>
  <c r="Q165" i="3"/>
  <c r="P165" i="3"/>
  <c r="O165" i="3"/>
  <c r="U164" i="3"/>
  <c r="T164" i="3"/>
  <c r="S164" i="3"/>
  <c r="R164" i="3"/>
  <c r="Q164" i="3"/>
  <c r="P164" i="3"/>
  <c r="O164" i="3"/>
  <c r="U163" i="3"/>
  <c r="T163" i="3"/>
  <c r="S163" i="3"/>
  <c r="R163" i="3"/>
  <c r="Q163" i="3"/>
  <c r="P163" i="3"/>
  <c r="O163" i="3"/>
  <c r="U162" i="3"/>
  <c r="T162" i="3"/>
  <c r="S162" i="3"/>
  <c r="R162" i="3"/>
  <c r="Q162" i="3"/>
  <c r="P162" i="3"/>
  <c r="O162" i="3"/>
  <c r="U161" i="3"/>
  <c r="T161" i="3"/>
  <c r="S161" i="3"/>
  <c r="R161" i="3"/>
  <c r="Q161" i="3"/>
  <c r="P161" i="3"/>
  <c r="O161" i="3"/>
  <c r="U160" i="3"/>
  <c r="T160" i="3"/>
  <c r="Y160" i="3" s="1"/>
  <c r="S160" i="3"/>
  <c r="R160" i="3"/>
  <c r="Q160" i="3"/>
  <c r="P160" i="3"/>
  <c r="O160" i="3"/>
  <c r="U159" i="3"/>
  <c r="T159" i="3"/>
  <c r="Y159" i="3" s="1"/>
  <c r="S159" i="3"/>
  <c r="R159" i="3"/>
  <c r="Q159" i="3"/>
  <c r="P159" i="3"/>
  <c r="O159" i="3"/>
  <c r="U158" i="3"/>
  <c r="T158" i="3"/>
  <c r="Y158" i="3" s="1"/>
  <c r="S158" i="3"/>
  <c r="R158" i="3"/>
  <c r="Q158" i="3"/>
  <c r="P158" i="3"/>
  <c r="O158" i="3"/>
  <c r="U157" i="3"/>
  <c r="T157" i="3"/>
  <c r="Y157" i="3" s="1"/>
  <c r="S157" i="3"/>
  <c r="R157" i="3"/>
  <c r="Q157" i="3"/>
  <c r="P157" i="3"/>
  <c r="O157" i="3"/>
  <c r="U156" i="3"/>
  <c r="T156" i="3"/>
  <c r="Y156" i="3" s="1"/>
  <c r="S156" i="3"/>
  <c r="R156" i="3"/>
  <c r="Q156" i="3"/>
  <c r="P156" i="3"/>
  <c r="O156" i="3"/>
  <c r="U155" i="3"/>
  <c r="T155" i="3"/>
  <c r="S155" i="3"/>
  <c r="R155" i="3"/>
  <c r="Q155" i="3"/>
  <c r="P155" i="3"/>
  <c r="O155" i="3"/>
  <c r="U154" i="3"/>
  <c r="T154" i="3"/>
  <c r="S154" i="3"/>
  <c r="R154" i="3"/>
  <c r="Q154" i="3"/>
  <c r="P154" i="3"/>
  <c r="O154" i="3"/>
  <c r="U153" i="3"/>
  <c r="T153" i="3"/>
  <c r="S153" i="3"/>
  <c r="R153" i="3"/>
  <c r="Q153" i="3"/>
  <c r="P153" i="3"/>
  <c r="O153" i="3"/>
  <c r="U152" i="3"/>
  <c r="T152" i="3"/>
  <c r="Y152" i="3" s="1"/>
  <c r="S152" i="3"/>
  <c r="R152" i="3"/>
  <c r="Q152" i="3"/>
  <c r="P152" i="3"/>
  <c r="O152" i="3"/>
  <c r="U151" i="3"/>
  <c r="T151" i="3"/>
  <c r="Y151" i="3" s="1"/>
  <c r="S151" i="3"/>
  <c r="R151" i="3"/>
  <c r="Q151" i="3"/>
  <c r="P151" i="3"/>
  <c r="O151" i="3"/>
  <c r="U150" i="3"/>
  <c r="T150" i="3"/>
  <c r="Y150" i="3" s="1"/>
  <c r="S150" i="3"/>
  <c r="R150" i="3"/>
  <c r="Q150" i="3"/>
  <c r="P150" i="3"/>
  <c r="O150" i="3"/>
  <c r="U149" i="3"/>
  <c r="T149" i="3"/>
  <c r="S149" i="3"/>
  <c r="R149" i="3"/>
  <c r="Q149" i="3"/>
  <c r="P149" i="3"/>
  <c r="O149" i="3"/>
  <c r="U148" i="3"/>
  <c r="T148" i="3"/>
  <c r="Y148" i="3" s="1"/>
  <c r="S148" i="3"/>
  <c r="R148" i="3"/>
  <c r="Q148" i="3"/>
  <c r="P148" i="3"/>
  <c r="O148" i="3"/>
  <c r="U147" i="3"/>
  <c r="T147" i="3"/>
  <c r="Y147" i="3" s="1"/>
  <c r="S147" i="3"/>
  <c r="R147" i="3"/>
  <c r="Q147" i="3"/>
  <c r="P147" i="3"/>
  <c r="O147" i="3"/>
  <c r="U146" i="3"/>
  <c r="T146" i="3"/>
  <c r="Y146" i="3" s="1"/>
  <c r="S146" i="3"/>
  <c r="R146" i="3"/>
  <c r="Q146" i="3"/>
  <c r="P146" i="3"/>
  <c r="O146" i="3"/>
  <c r="U145" i="3"/>
  <c r="T145" i="3"/>
  <c r="S145" i="3"/>
  <c r="R145" i="3"/>
  <c r="Q145" i="3"/>
  <c r="P145" i="3"/>
  <c r="O145" i="3"/>
  <c r="U144" i="3"/>
  <c r="T144" i="3"/>
  <c r="S144" i="3"/>
  <c r="R144" i="3"/>
  <c r="Q144" i="3"/>
  <c r="P144" i="3"/>
  <c r="O144" i="3"/>
  <c r="U143" i="3"/>
  <c r="T143" i="3"/>
  <c r="S143" i="3"/>
  <c r="R143" i="3"/>
  <c r="Q143" i="3"/>
  <c r="P143" i="3"/>
  <c r="O143" i="3"/>
  <c r="U142" i="3"/>
  <c r="T142" i="3"/>
  <c r="S142" i="3"/>
  <c r="R142" i="3"/>
  <c r="Q142" i="3"/>
  <c r="P142" i="3"/>
  <c r="O142" i="3"/>
  <c r="U141" i="3"/>
  <c r="T141" i="3"/>
  <c r="S141" i="3"/>
  <c r="R141" i="3"/>
  <c r="Q141" i="3"/>
  <c r="P141" i="3"/>
  <c r="O141" i="3"/>
  <c r="U140" i="3"/>
  <c r="T140" i="3"/>
  <c r="S140" i="3"/>
  <c r="R140" i="3"/>
  <c r="Q140" i="3"/>
  <c r="P140" i="3"/>
  <c r="O140" i="3"/>
  <c r="U139" i="3"/>
  <c r="T139" i="3"/>
  <c r="S139" i="3"/>
  <c r="R139" i="3"/>
  <c r="Q139" i="3"/>
  <c r="P139" i="3"/>
  <c r="O139" i="3"/>
  <c r="U138" i="3"/>
  <c r="T138" i="3"/>
  <c r="Y138" i="3" s="1"/>
  <c r="S138" i="3"/>
  <c r="R138" i="3"/>
  <c r="Q138" i="3"/>
  <c r="P138" i="3"/>
  <c r="O138" i="3"/>
  <c r="U137" i="3"/>
  <c r="T137" i="3"/>
  <c r="Y137" i="3" s="1"/>
  <c r="S137" i="3"/>
  <c r="R137" i="3"/>
  <c r="Q137" i="3"/>
  <c r="P137" i="3"/>
  <c r="O137" i="3"/>
  <c r="U136" i="3"/>
  <c r="T136" i="3"/>
  <c r="Y136" i="3" s="1"/>
  <c r="S136" i="3"/>
  <c r="R136" i="3"/>
  <c r="Q136" i="3"/>
  <c r="P136" i="3"/>
  <c r="O136" i="3"/>
  <c r="U135" i="3"/>
  <c r="T135" i="3"/>
  <c r="S135" i="3"/>
  <c r="R135" i="3"/>
  <c r="Q135" i="3"/>
  <c r="P135" i="3"/>
  <c r="O135" i="3"/>
  <c r="U134" i="3"/>
  <c r="T134" i="3"/>
  <c r="S134" i="3"/>
  <c r="R134" i="3"/>
  <c r="Q134" i="3"/>
  <c r="P134" i="3"/>
  <c r="O134" i="3"/>
  <c r="U133" i="3"/>
  <c r="T133" i="3"/>
  <c r="S133" i="3"/>
  <c r="R133" i="3"/>
  <c r="Q133" i="3"/>
  <c r="P133" i="3"/>
  <c r="O133" i="3"/>
  <c r="U132" i="3"/>
  <c r="T132" i="3"/>
  <c r="Y132" i="3" s="1"/>
  <c r="S132" i="3"/>
  <c r="R132" i="3"/>
  <c r="Q132" i="3"/>
  <c r="P132" i="3"/>
  <c r="O132" i="3"/>
  <c r="U131" i="3"/>
  <c r="T131" i="3"/>
  <c r="Y131" i="3" s="1"/>
  <c r="S131" i="3"/>
  <c r="R131" i="3"/>
  <c r="Q131" i="3"/>
  <c r="P131" i="3"/>
  <c r="O131" i="3"/>
  <c r="U130" i="3"/>
  <c r="T130" i="3"/>
  <c r="Y130" i="3" s="1"/>
  <c r="S130" i="3"/>
  <c r="R130" i="3"/>
  <c r="Q130" i="3"/>
  <c r="P130" i="3"/>
  <c r="O130" i="3"/>
  <c r="U129" i="3"/>
  <c r="T129" i="3"/>
  <c r="S129" i="3"/>
  <c r="R129" i="3"/>
  <c r="Q129" i="3"/>
  <c r="P129" i="3"/>
  <c r="O129" i="3"/>
  <c r="U128" i="3"/>
  <c r="T128" i="3"/>
  <c r="Y128" i="3" s="1"/>
  <c r="S128" i="3"/>
  <c r="R128" i="3"/>
  <c r="Q128" i="3"/>
  <c r="P128" i="3"/>
  <c r="O128" i="3"/>
  <c r="U127" i="3"/>
  <c r="T127" i="3"/>
  <c r="Y127" i="3" s="1"/>
  <c r="S127" i="3"/>
  <c r="R127" i="3"/>
  <c r="Q127" i="3"/>
  <c r="P127" i="3"/>
  <c r="O127" i="3"/>
  <c r="U126" i="3"/>
  <c r="T126" i="3"/>
  <c r="Y126" i="3" s="1"/>
  <c r="S126" i="3"/>
  <c r="R126" i="3"/>
  <c r="Q126" i="3"/>
  <c r="P126" i="3"/>
  <c r="O126" i="3"/>
  <c r="U125" i="3"/>
  <c r="T125" i="3"/>
  <c r="S125" i="3"/>
  <c r="R125" i="3"/>
  <c r="Q125" i="3"/>
  <c r="P125" i="3"/>
  <c r="O125" i="3"/>
  <c r="U124" i="3"/>
  <c r="T124" i="3"/>
  <c r="S124" i="3"/>
  <c r="R124" i="3"/>
  <c r="Q124" i="3"/>
  <c r="P124" i="3"/>
  <c r="O124" i="3"/>
  <c r="U123" i="3"/>
  <c r="T123" i="3"/>
  <c r="S123" i="3"/>
  <c r="R123" i="3"/>
  <c r="Q123" i="3"/>
  <c r="P123" i="3"/>
  <c r="O123" i="3"/>
  <c r="U122" i="3"/>
  <c r="T122" i="3"/>
  <c r="Y122" i="3" s="1"/>
  <c r="S122" i="3"/>
  <c r="R122" i="3"/>
  <c r="Q122" i="3"/>
  <c r="P122" i="3"/>
  <c r="O122" i="3"/>
  <c r="U121" i="3"/>
  <c r="T121" i="3"/>
  <c r="Y121" i="3" s="1"/>
  <c r="S121" i="3"/>
  <c r="R121" i="3"/>
  <c r="Q121" i="3"/>
  <c r="P121" i="3"/>
  <c r="O121" i="3"/>
  <c r="U120" i="3"/>
  <c r="T120" i="3"/>
  <c r="Y120" i="3" s="1"/>
  <c r="S120" i="3"/>
  <c r="R120" i="3"/>
  <c r="Q120" i="3"/>
  <c r="P120" i="3"/>
  <c r="O120" i="3"/>
  <c r="U119" i="3"/>
  <c r="T119" i="3"/>
  <c r="S119" i="3"/>
  <c r="R119" i="3"/>
  <c r="Q119" i="3"/>
  <c r="P119" i="3"/>
  <c r="O119" i="3"/>
  <c r="U118" i="3"/>
  <c r="T118" i="3"/>
  <c r="Y118" i="3" s="1"/>
  <c r="S118" i="3"/>
  <c r="R118" i="3"/>
  <c r="Q118" i="3"/>
  <c r="P118" i="3"/>
  <c r="O118" i="3"/>
  <c r="U117" i="3"/>
  <c r="T117" i="3"/>
  <c r="Y117" i="3" s="1"/>
  <c r="S117" i="3"/>
  <c r="R117" i="3"/>
  <c r="Q117" i="3"/>
  <c r="P117" i="3"/>
  <c r="O117" i="3"/>
  <c r="U116" i="3"/>
  <c r="T116" i="3"/>
  <c r="Y116" i="3" s="1"/>
  <c r="S116" i="3"/>
  <c r="R116" i="3"/>
  <c r="Q116" i="3"/>
  <c r="P116" i="3"/>
  <c r="O116" i="3"/>
  <c r="U115" i="3"/>
  <c r="T115" i="3"/>
  <c r="S115" i="3"/>
  <c r="R115" i="3"/>
  <c r="Q115" i="3"/>
  <c r="P115" i="3"/>
  <c r="O115" i="3"/>
  <c r="U114" i="3"/>
  <c r="T114" i="3"/>
  <c r="S114" i="3"/>
  <c r="R114" i="3"/>
  <c r="Q114" i="3"/>
  <c r="P114" i="3"/>
  <c r="O114" i="3"/>
  <c r="U113" i="3"/>
  <c r="T113" i="3"/>
  <c r="S113" i="3"/>
  <c r="R113" i="3"/>
  <c r="Q113" i="3"/>
  <c r="P113" i="3"/>
  <c r="O113" i="3"/>
  <c r="U112" i="3"/>
  <c r="T112" i="3"/>
  <c r="Y112" i="3" s="1"/>
  <c r="S112" i="3"/>
  <c r="R112" i="3"/>
  <c r="Q112" i="3"/>
  <c r="P112" i="3"/>
  <c r="O112" i="3"/>
  <c r="U111" i="3"/>
  <c r="T111" i="3"/>
  <c r="Y111" i="3" s="1"/>
  <c r="S111" i="3"/>
  <c r="R111" i="3"/>
  <c r="Q111" i="3"/>
  <c r="P111" i="3"/>
  <c r="O111" i="3"/>
  <c r="U110" i="3"/>
  <c r="T110" i="3"/>
  <c r="Y110" i="3" s="1"/>
  <c r="S110" i="3"/>
  <c r="R110" i="3"/>
  <c r="Q110" i="3"/>
  <c r="P110" i="3"/>
  <c r="O110" i="3"/>
  <c r="U109" i="3"/>
  <c r="T109" i="3"/>
  <c r="Y109" i="3" s="1"/>
  <c r="S109" i="3"/>
  <c r="R109" i="3"/>
  <c r="Q109" i="3"/>
  <c r="P109" i="3"/>
  <c r="O109" i="3"/>
  <c r="U108" i="3"/>
  <c r="T108" i="3"/>
  <c r="Y108" i="3" s="1"/>
  <c r="S108" i="3"/>
  <c r="R108" i="3"/>
  <c r="Q108" i="3"/>
  <c r="P108" i="3"/>
  <c r="O108" i="3"/>
  <c r="U107" i="3"/>
  <c r="T107" i="3"/>
  <c r="Y107" i="3" s="1"/>
  <c r="S107" i="3"/>
  <c r="R107" i="3"/>
  <c r="Q107" i="3"/>
  <c r="P107" i="3"/>
  <c r="O107" i="3"/>
  <c r="U106" i="3"/>
  <c r="T106" i="3"/>
  <c r="Y106" i="3" s="1"/>
  <c r="S106" i="3"/>
  <c r="R106" i="3"/>
  <c r="Q106" i="3"/>
  <c r="P106" i="3"/>
  <c r="O106" i="3"/>
  <c r="U105" i="3"/>
  <c r="T105" i="3"/>
  <c r="S105" i="3"/>
  <c r="R105" i="3"/>
  <c r="Q105" i="3"/>
  <c r="P105" i="3"/>
  <c r="O105" i="3"/>
  <c r="U104" i="3"/>
  <c r="T104" i="3"/>
  <c r="S104" i="3"/>
  <c r="R104" i="3"/>
  <c r="Q104" i="3"/>
  <c r="P104" i="3"/>
  <c r="O104" i="3"/>
  <c r="U103" i="3"/>
  <c r="T103" i="3"/>
  <c r="S103" i="3"/>
  <c r="R103" i="3"/>
  <c r="Q103" i="3"/>
  <c r="P103" i="3"/>
  <c r="O103" i="3"/>
  <c r="U102" i="3"/>
  <c r="T102" i="3"/>
  <c r="Y102" i="3" s="1"/>
  <c r="S102" i="3"/>
  <c r="R102" i="3"/>
  <c r="Q102" i="3"/>
  <c r="P102" i="3"/>
  <c r="O102" i="3"/>
  <c r="U101" i="3"/>
  <c r="T101" i="3"/>
  <c r="Y101" i="3" s="1"/>
  <c r="S101" i="3"/>
  <c r="R101" i="3"/>
  <c r="Q101" i="3"/>
  <c r="P101" i="3"/>
  <c r="O101" i="3"/>
  <c r="U100" i="3"/>
  <c r="T100" i="3"/>
  <c r="Y100" i="3" s="1"/>
  <c r="S100" i="3"/>
  <c r="R100" i="3"/>
  <c r="Q100" i="3"/>
  <c r="P100" i="3"/>
  <c r="O100" i="3"/>
  <c r="U99" i="3"/>
  <c r="T99" i="3"/>
  <c r="Y99" i="3" s="1"/>
  <c r="S99" i="3"/>
  <c r="R99" i="3"/>
  <c r="Q99" i="3"/>
  <c r="P99" i="3"/>
  <c r="O99" i="3"/>
  <c r="U98" i="3"/>
  <c r="T98" i="3"/>
  <c r="Y98" i="3" s="1"/>
  <c r="S98" i="3"/>
  <c r="R98" i="3"/>
  <c r="Q98" i="3"/>
  <c r="P98" i="3"/>
  <c r="O98" i="3"/>
  <c r="U97" i="3"/>
  <c r="T97" i="3"/>
  <c r="Y97" i="3" s="1"/>
  <c r="S97" i="3"/>
  <c r="R97" i="3"/>
  <c r="Q97" i="3"/>
  <c r="P97" i="3"/>
  <c r="O97" i="3"/>
  <c r="U96" i="3"/>
  <c r="T96" i="3"/>
  <c r="S96" i="3"/>
  <c r="R96" i="3"/>
  <c r="Q96" i="3"/>
  <c r="P96" i="3"/>
  <c r="O96" i="3"/>
  <c r="U95" i="3"/>
  <c r="T95" i="3"/>
  <c r="S95" i="3"/>
  <c r="R95" i="3"/>
  <c r="Q95" i="3"/>
  <c r="P95" i="3"/>
  <c r="O95" i="3"/>
  <c r="U94" i="3"/>
  <c r="T94" i="3"/>
  <c r="S94" i="3"/>
  <c r="R94" i="3"/>
  <c r="Q94" i="3"/>
  <c r="P94" i="3"/>
  <c r="O94" i="3"/>
  <c r="U93" i="3"/>
  <c r="T93" i="3"/>
  <c r="S93" i="3"/>
  <c r="R93" i="3"/>
  <c r="Q93" i="3"/>
  <c r="P93" i="3"/>
  <c r="O93" i="3"/>
  <c r="U92" i="3"/>
  <c r="T92" i="3"/>
  <c r="Y92" i="3" s="1"/>
  <c r="S92" i="3"/>
  <c r="R92" i="3"/>
  <c r="Q92" i="3"/>
  <c r="P92" i="3"/>
  <c r="O92" i="3"/>
  <c r="U91" i="3"/>
  <c r="T91" i="3"/>
  <c r="Y91" i="3" s="1"/>
  <c r="S91" i="3"/>
  <c r="R91" i="3"/>
  <c r="Q91" i="3"/>
  <c r="P91" i="3"/>
  <c r="O91" i="3"/>
  <c r="U90" i="3"/>
  <c r="T90" i="3"/>
  <c r="Y90" i="3" s="1"/>
  <c r="S90" i="3"/>
  <c r="R90" i="3"/>
  <c r="Q90" i="3"/>
  <c r="P90" i="3"/>
  <c r="O90" i="3"/>
  <c r="U89" i="3"/>
  <c r="T89" i="3"/>
  <c r="Y89" i="3" s="1"/>
  <c r="S89" i="3"/>
  <c r="R89" i="3"/>
  <c r="Q89" i="3"/>
  <c r="P89" i="3"/>
  <c r="O89" i="3"/>
  <c r="U88" i="3"/>
  <c r="T88" i="3"/>
  <c r="Y88" i="3" s="1"/>
  <c r="S88" i="3"/>
  <c r="R88" i="3"/>
  <c r="Q88" i="3"/>
  <c r="P88" i="3"/>
  <c r="O88" i="3"/>
  <c r="U87" i="3"/>
  <c r="T87" i="3"/>
  <c r="Y87" i="3" s="1"/>
  <c r="S87" i="3"/>
  <c r="R87" i="3"/>
  <c r="Q87" i="3"/>
  <c r="P87" i="3"/>
  <c r="O87" i="3"/>
  <c r="U86" i="3"/>
  <c r="T86" i="3"/>
  <c r="S86" i="3"/>
  <c r="R86" i="3"/>
  <c r="Q86" i="3"/>
  <c r="P86" i="3"/>
  <c r="O86" i="3"/>
  <c r="U85" i="3"/>
  <c r="T85" i="3"/>
  <c r="S85" i="3"/>
  <c r="R85" i="3"/>
  <c r="Q85" i="3"/>
  <c r="P85" i="3"/>
  <c r="O85" i="3"/>
  <c r="U84" i="3"/>
  <c r="T84" i="3"/>
  <c r="S84" i="3"/>
  <c r="R84" i="3"/>
  <c r="Q84" i="3"/>
  <c r="P84" i="3"/>
  <c r="O84" i="3"/>
  <c r="U83" i="3"/>
  <c r="T83" i="3"/>
  <c r="S83" i="3"/>
  <c r="R83" i="3"/>
  <c r="Q83" i="3"/>
  <c r="P83" i="3"/>
  <c r="O83" i="3"/>
  <c r="U82" i="3"/>
  <c r="T82" i="3"/>
  <c r="Y82" i="3" s="1"/>
  <c r="S82" i="3"/>
  <c r="R82" i="3"/>
  <c r="Q82" i="3"/>
  <c r="P82" i="3"/>
  <c r="O82" i="3"/>
  <c r="U81" i="3"/>
  <c r="T81" i="3"/>
  <c r="Y81" i="3" s="1"/>
  <c r="S81" i="3"/>
  <c r="R81" i="3"/>
  <c r="Q81" i="3"/>
  <c r="P81" i="3"/>
  <c r="O81" i="3"/>
  <c r="U80" i="3"/>
  <c r="T80" i="3"/>
  <c r="Y80" i="3" s="1"/>
  <c r="S80" i="3"/>
  <c r="R80" i="3"/>
  <c r="Q80" i="3"/>
  <c r="P80" i="3"/>
  <c r="O80" i="3"/>
  <c r="U79" i="3"/>
  <c r="T79" i="3"/>
  <c r="Y79" i="3" s="1"/>
  <c r="S79" i="3"/>
  <c r="R79" i="3"/>
  <c r="Q79" i="3"/>
  <c r="P79" i="3"/>
  <c r="O79" i="3"/>
  <c r="U78" i="3"/>
  <c r="T78" i="3"/>
  <c r="Y78" i="3" s="1"/>
  <c r="S78" i="3"/>
  <c r="R78" i="3"/>
  <c r="Q78" i="3"/>
  <c r="P78" i="3"/>
  <c r="O78" i="3"/>
  <c r="U77" i="3"/>
  <c r="T77" i="3"/>
  <c r="Y77" i="3" s="1"/>
  <c r="S77" i="3"/>
  <c r="R77" i="3"/>
  <c r="Q77" i="3"/>
  <c r="P77" i="3"/>
  <c r="O77" i="3"/>
  <c r="U76" i="3"/>
  <c r="T76" i="3"/>
  <c r="Y76" i="3" s="1"/>
  <c r="S76" i="3"/>
  <c r="R76" i="3"/>
  <c r="Q76" i="3"/>
  <c r="P76" i="3"/>
  <c r="O76" i="3"/>
  <c r="U75" i="3"/>
  <c r="T75" i="3"/>
  <c r="S75" i="3"/>
  <c r="R75" i="3"/>
  <c r="Q75" i="3"/>
  <c r="P75" i="3"/>
  <c r="O75" i="3"/>
  <c r="U74" i="3"/>
  <c r="T74" i="3"/>
  <c r="S74" i="3"/>
  <c r="R74" i="3"/>
  <c r="Q74" i="3"/>
  <c r="P74" i="3"/>
  <c r="O74" i="3"/>
  <c r="U73" i="3"/>
  <c r="T73" i="3"/>
  <c r="S73" i="3"/>
  <c r="R73" i="3"/>
  <c r="Q73" i="3"/>
  <c r="P73" i="3"/>
  <c r="O73" i="3"/>
  <c r="U72" i="3"/>
  <c r="T72" i="3"/>
  <c r="Y72" i="3" s="1"/>
  <c r="S72" i="3"/>
  <c r="R72" i="3"/>
  <c r="Q72" i="3"/>
  <c r="P72" i="3"/>
  <c r="O72" i="3"/>
  <c r="U71" i="3"/>
  <c r="T71" i="3"/>
  <c r="Y71" i="3" s="1"/>
  <c r="S71" i="3"/>
  <c r="R71" i="3"/>
  <c r="Q71" i="3"/>
  <c r="P71" i="3"/>
  <c r="O71" i="3"/>
  <c r="U70" i="3"/>
  <c r="T70" i="3"/>
  <c r="Y70" i="3" s="1"/>
  <c r="S70" i="3"/>
  <c r="R70" i="3"/>
  <c r="Q70" i="3"/>
  <c r="P70" i="3"/>
  <c r="O70" i="3"/>
  <c r="U69" i="3"/>
  <c r="T69" i="3"/>
  <c r="Y69" i="3" s="1"/>
  <c r="S69" i="3"/>
  <c r="R69" i="3"/>
  <c r="Q69" i="3"/>
  <c r="P69" i="3"/>
  <c r="O69" i="3"/>
  <c r="U68" i="3"/>
  <c r="T68" i="3"/>
  <c r="Y68" i="3" s="1"/>
  <c r="S68" i="3"/>
  <c r="R68" i="3"/>
  <c r="Q68" i="3"/>
  <c r="P68" i="3"/>
  <c r="O68" i="3"/>
  <c r="U67" i="3"/>
  <c r="T67" i="3"/>
  <c r="Y67" i="3" s="1"/>
  <c r="S67" i="3"/>
  <c r="R67" i="3"/>
  <c r="Q67" i="3"/>
  <c r="P67" i="3"/>
  <c r="O67" i="3"/>
  <c r="U66" i="3"/>
  <c r="T66" i="3"/>
  <c r="Y66" i="3" s="1"/>
  <c r="S66" i="3"/>
  <c r="R66" i="3"/>
  <c r="Q66" i="3"/>
  <c r="P66" i="3"/>
  <c r="O66" i="3"/>
  <c r="U65" i="3"/>
  <c r="T65" i="3"/>
  <c r="S65" i="3"/>
  <c r="R65" i="3"/>
  <c r="Q65" i="3"/>
  <c r="P65" i="3"/>
  <c r="O65" i="3"/>
  <c r="U64" i="3"/>
  <c r="T64" i="3"/>
  <c r="S64" i="3"/>
  <c r="R64" i="3"/>
  <c r="Q64" i="3"/>
  <c r="P64" i="3"/>
  <c r="O64" i="3"/>
  <c r="U63" i="3"/>
  <c r="T63" i="3"/>
  <c r="S63" i="3"/>
  <c r="R63" i="3"/>
  <c r="Q63" i="3"/>
  <c r="P63" i="3"/>
  <c r="O63" i="3"/>
  <c r="U62" i="3"/>
  <c r="T62" i="3"/>
  <c r="Y62" i="3" s="1"/>
  <c r="S62" i="3"/>
  <c r="R62" i="3"/>
  <c r="Q62" i="3"/>
  <c r="P62" i="3"/>
  <c r="O62" i="3"/>
  <c r="U61" i="3"/>
  <c r="T61" i="3"/>
  <c r="Y61" i="3" s="1"/>
  <c r="S61" i="3"/>
  <c r="R61" i="3"/>
  <c r="Q61" i="3"/>
  <c r="P61" i="3"/>
  <c r="O61" i="3"/>
  <c r="U60" i="3"/>
  <c r="T60" i="3"/>
  <c r="Y60" i="3" s="1"/>
  <c r="S60" i="3"/>
  <c r="R60" i="3"/>
  <c r="Q60" i="3"/>
  <c r="P60" i="3"/>
  <c r="O60" i="3"/>
  <c r="U59" i="3"/>
  <c r="T59" i="3"/>
  <c r="Y59" i="3" s="1"/>
  <c r="S59" i="3"/>
  <c r="R59" i="3"/>
  <c r="Q59" i="3"/>
  <c r="P59" i="3"/>
  <c r="O59" i="3"/>
  <c r="U58" i="3"/>
  <c r="T58" i="3"/>
  <c r="Y58" i="3" s="1"/>
  <c r="S58" i="3"/>
  <c r="R58" i="3"/>
  <c r="Q58" i="3"/>
  <c r="P58" i="3"/>
  <c r="O58" i="3"/>
  <c r="U57" i="3"/>
  <c r="T57" i="3"/>
  <c r="Y57" i="3" s="1"/>
  <c r="S57" i="3"/>
  <c r="R57" i="3"/>
  <c r="Q57" i="3"/>
  <c r="P57" i="3"/>
  <c r="O57" i="3"/>
  <c r="U56" i="3"/>
  <c r="T56" i="3"/>
  <c r="Y56" i="3" s="1"/>
  <c r="S56" i="3"/>
  <c r="R56" i="3"/>
  <c r="Q56" i="3"/>
  <c r="P56" i="3"/>
  <c r="O56" i="3"/>
  <c r="U55" i="3"/>
  <c r="T55" i="3"/>
  <c r="S55" i="3"/>
  <c r="R55" i="3"/>
  <c r="Q55" i="3"/>
  <c r="P55" i="3"/>
  <c r="O55" i="3"/>
  <c r="U54" i="3"/>
  <c r="T54" i="3"/>
  <c r="S54" i="3"/>
  <c r="R54" i="3"/>
  <c r="Q54" i="3"/>
  <c r="P54" i="3"/>
  <c r="O54" i="3"/>
  <c r="U53" i="3"/>
  <c r="T53" i="3"/>
  <c r="S53" i="3"/>
  <c r="R53" i="3"/>
  <c r="Q53" i="3"/>
  <c r="P53" i="3"/>
  <c r="O53" i="3"/>
  <c r="U52" i="3"/>
  <c r="T52" i="3"/>
  <c r="Y52" i="3" s="1"/>
  <c r="S52" i="3"/>
  <c r="R52" i="3"/>
  <c r="Q52" i="3"/>
  <c r="P52" i="3"/>
  <c r="O52" i="3"/>
  <c r="U51" i="3"/>
  <c r="T51" i="3"/>
  <c r="Y51" i="3" s="1"/>
  <c r="S51" i="3"/>
  <c r="R51" i="3"/>
  <c r="Q51" i="3"/>
  <c r="P51" i="3"/>
  <c r="O51" i="3"/>
  <c r="U50" i="3"/>
  <c r="T50" i="3"/>
  <c r="Y50" i="3" s="1"/>
  <c r="S50" i="3"/>
  <c r="R50" i="3"/>
  <c r="Q50" i="3"/>
  <c r="P50" i="3"/>
  <c r="O50" i="3"/>
  <c r="U49" i="3"/>
  <c r="T49" i="3"/>
  <c r="Y49" i="3" s="1"/>
  <c r="S49" i="3"/>
  <c r="R49" i="3"/>
  <c r="Q49" i="3"/>
  <c r="P49" i="3"/>
  <c r="O49" i="3"/>
  <c r="U48" i="3"/>
  <c r="T48" i="3"/>
  <c r="Y48" i="3" s="1"/>
  <c r="S48" i="3"/>
  <c r="R48" i="3"/>
  <c r="Q48" i="3"/>
  <c r="P48" i="3"/>
  <c r="O48" i="3"/>
  <c r="U47" i="3"/>
  <c r="T47" i="3"/>
  <c r="Y47" i="3" s="1"/>
  <c r="S47" i="3"/>
  <c r="R47" i="3"/>
  <c r="Q47" i="3"/>
  <c r="P47" i="3"/>
  <c r="O47" i="3"/>
  <c r="U46" i="3"/>
  <c r="T46" i="3"/>
  <c r="Y46" i="3" s="1"/>
  <c r="S46" i="3"/>
  <c r="R46" i="3"/>
  <c r="Q46" i="3"/>
  <c r="P46" i="3"/>
  <c r="O46" i="3"/>
  <c r="U45" i="3"/>
  <c r="T45" i="3"/>
  <c r="S45" i="3"/>
  <c r="R45" i="3"/>
  <c r="Q45" i="3"/>
  <c r="P45" i="3"/>
  <c r="O45" i="3"/>
  <c r="U44" i="3"/>
  <c r="T44" i="3"/>
  <c r="S44" i="3"/>
  <c r="R44" i="3"/>
  <c r="Q44" i="3"/>
  <c r="P44" i="3"/>
  <c r="O44" i="3"/>
  <c r="U43" i="3"/>
  <c r="T43" i="3"/>
  <c r="S43" i="3"/>
  <c r="R43" i="3"/>
  <c r="Q43" i="3"/>
  <c r="P43" i="3"/>
  <c r="O43" i="3"/>
  <c r="U42" i="3"/>
  <c r="T42" i="3"/>
  <c r="Y42" i="3" s="1"/>
  <c r="S42" i="3"/>
  <c r="R42" i="3"/>
  <c r="Q42" i="3"/>
  <c r="P42" i="3"/>
  <c r="O42" i="3"/>
  <c r="U41" i="3"/>
  <c r="T41" i="3"/>
  <c r="Y41" i="3" s="1"/>
  <c r="S41" i="3"/>
  <c r="R41" i="3"/>
  <c r="Q41" i="3"/>
  <c r="P41" i="3"/>
  <c r="O41" i="3"/>
  <c r="U40" i="3"/>
  <c r="T40" i="3"/>
  <c r="Y40" i="3" s="1"/>
  <c r="S40" i="3"/>
  <c r="R40" i="3"/>
  <c r="Q40" i="3"/>
  <c r="P40" i="3"/>
  <c r="O40" i="3"/>
  <c r="U39" i="3"/>
  <c r="T39" i="3"/>
  <c r="Y39" i="3" s="1"/>
  <c r="S39" i="3"/>
  <c r="R39" i="3"/>
  <c r="Q39" i="3"/>
  <c r="P39" i="3"/>
  <c r="O39" i="3"/>
  <c r="U38" i="3"/>
  <c r="T38" i="3"/>
  <c r="Y38" i="3" s="1"/>
  <c r="S38" i="3"/>
  <c r="R38" i="3"/>
  <c r="Q38" i="3"/>
  <c r="P38" i="3"/>
  <c r="O38" i="3"/>
  <c r="U37" i="3"/>
  <c r="T37" i="3"/>
  <c r="Y37" i="3" s="1"/>
  <c r="S37" i="3"/>
  <c r="R37" i="3"/>
  <c r="Q37" i="3"/>
  <c r="P37" i="3"/>
  <c r="O37" i="3"/>
  <c r="U36" i="3"/>
  <c r="T36" i="3"/>
  <c r="S36" i="3"/>
  <c r="R36" i="3"/>
  <c r="Q36" i="3"/>
  <c r="P36" i="3"/>
  <c r="O36" i="3"/>
  <c r="U35" i="3"/>
  <c r="T35" i="3"/>
  <c r="S35" i="3"/>
  <c r="R35" i="3"/>
  <c r="Q35" i="3"/>
  <c r="P35" i="3"/>
  <c r="O35" i="3"/>
  <c r="U34" i="3"/>
  <c r="T34" i="3"/>
  <c r="S34" i="3"/>
  <c r="R34" i="3"/>
  <c r="Q34" i="3"/>
  <c r="P34" i="3"/>
  <c r="O34" i="3"/>
  <c r="U33" i="3"/>
  <c r="T33" i="3"/>
  <c r="S33" i="3"/>
  <c r="R33" i="3"/>
  <c r="Q33" i="3"/>
  <c r="P33" i="3"/>
  <c r="O33" i="3"/>
  <c r="U32" i="3"/>
  <c r="T32" i="3"/>
  <c r="Y32" i="3" s="1"/>
  <c r="S32" i="3"/>
  <c r="R32" i="3"/>
  <c r="Q32" i="3"/>
  <c r="P32" i="3"/>
  <c r="O32" i="3"/>
  <c r="U31" i="3"/>
  <c r="T31" i="3"/>
  <c r="Y31" i="3" s="1"/>
  <c r="S31" i="3"/>
  <c r="R31" i="3"/>
  <c r="Q31" i="3"/>
  <c r="P31" i="3"/>
  <c r="O31" i="3"/>
  <c r="U30" i="3"/>
  <c r="T30" i="3"/>
  <c r="Y30" i="3" s="1"/>
  <c r="S30" i="3"/>
  <c r="R30" i="3"/>
  <c r="Q30" i="3"/>
  <c r="P30" i="3"/>
  <c r="O30" i="3"/>
  <c r="U29" i="3"/>
  <c r="T29" i="3"/>
  <c r="Y29" i="3" s="1"/>
  <c r="S29" i="3"/>
  <c r="R29" i="3"/>
  <c r="Q29" i="3"/>
  <c r="P29" i="3"/>
  <c r="O29" i="3"/>
  <c r="U28" i="3"/>
  <c r="T28" i="3"/>
  <c r="Y28" i="3" s="1"/>
  <c r="S28" i="3"/>
  <c r="R28" i="3"/>
  <c r="Q28" i="3"/>
  <c r="P28" i="3"/>
  <c r="O28" i="3"/>
  <c r="U27" i="3"/>
  <c r="T27" i="3"/>
  <c r="Y27" i="3" s="1"/>
  <c r="S27" i="3"/>
  <c r="R27" i="3"/>
  <c r="Q27" i="3"/>
  <c r="P27" i="3"/>
  <c r="O27" i="3"/>
  <c r="U26" i="3"/>
  <c r="T26" i="3"/>
  <c r="Y26" i="3" s="1"/>
  <c r="S26" i="3"/>
  <c r="R26" i="3"/>
  <c r="Q26" i="3"/>
  <c r="P26" i="3"/>
  <c r="O26" i="3"/>
  <c r="U25" i="3"/>
  <c r="T25" i="3"/>
  <c r="S25" i="3"/>
  <c r="R25" i="3"/>
  <c r="Q25" i="3"/>
  <c r="P25" i="3"/>
  <c r="O25" i="3"/>
  <c r="U24" i="3"/>
  <c r="T24" i="3"/>
  <c r="S24" i="3"/>
  <c r="R24" i="3"/>
  <c r="Q24" i="3"/>
  <c r="P24" i="3"/>
  <c r="O24" i="3"/>
  <c r="Y23" i="3"/>
  <c r="W23" i="3"/>
  <c r="R23" i="3"/>
  <c r="Q23" i="3"/>
  <c r="Y33" i="3" l="1"/>
  <c r="Y43" i="3"/>
  <c r="Y53" i="3"/>
  <c r="Y63" i="3"/>
  <c r="Y73" i="3"/>
  <c r="Y83" i="3"/>
  <c r="Y93" i="3"/>
  <c r="Y103" i="3"/>
  <c r="Y113" i="3"/>
  <c r="Y123" i="3"/>
  <c r="Y133" i="3"/>
  <c r="Y143" i="3"/>
  <c r="Y153" i="3"/>
  <c r="Y163" i="3"/>
  <c r="Y36" i="3"/>
  <c r="Y86" i="3"/>
  <c r="Y96" i="3"/>
  <c r="Y119" i="3"/>
  <c r="Y129" i="3"/>
  <c r="Y139" i="3"/>
  <c r="Y149" i="3"/>
  <c r="Y162" i="3"/>
  <c r="Y25" i="3"/>
  <c r="Y35" i="3"/>
  <c r="Y45" i="3"/>
  <c r="Y55" i="3"/>
  <c r="Y65" i="3"/>
  <c r="Y75" i="3"/>
  <c r="Y85" i="3"/>
  <c r="Y95" i="3"/>
  <c r="Y105" i="3"/>
  <c r="Y115" i="3"/>
  <c r="Y125" i="3"/>
  <c r="Y135" i="3"/>
  <c r="Y145" i="3"/>
  <c r="Y155" i="3"/>
  <c r="Y165" i="3"/>
  <c r="Y161" i="3"/>
  <c r="Y24" i="3"/>
  <c r="Y34" i="3"/>
  <c r="Y44" i="3"/>
  <c r="Y54" i="3"/>
  <c r="Y64" i="3"/>
  <c r="Y74" i="3"/>
  <c r="Y84" i="3"/>
  <c r="Y94" i="3"/>
  <c r="Y104" i="3"/>
  <c r="Y114" i="3"/>
  <c r="Y124" i="3"/>
  <c r="Y134" i="3"/>
  <c r="Y141" i="3"/>
  <c r="Y144" i="3"/>
  <c r="Y154" i="3"/>
  <c r="Y164" i="3"/>
  <c r="Y142" i="3"/>
  <c r="Y140" i="3"/>
  <c r="W103" i="3"/>
  <c r="W133" i="3"/>
  <c r="W143" i="3"/>
  <c r="W148" i="3"/>
  <c r="W158" i="3"/>
  <c r="W163" i="3"/>
  <c r="W168" i="3"/>
  <c r="W58" i="3"/>
  <c r="W128" i="3"/>
  <c r="W98" i="3"/>
  <c r="W113" i="3"/>
  <c r="W30" i="3"/>
  <c r="W35" i="3"/>
  <c r="W45" i="3"/>
  <c r="W50" i="3"/>
  <c r="W55" i="3"/>
  <c r="W60" i="3"/>
  <c r="W65" i="3"/>
  <c r="W70" i="3"/>
  <c r="W75" i="3"/>
  <c r="W80" i="3"/>
  <c r="W85" i="3"/>
  <c r="W90" i="3"/>
  <c r="W95" i="3"/>
  <c r="W100" i="3"/>
  <c r="W105" i="3"/>
  <c r="W110" i="3"/>
  <c r="W115" i="3"/>
  <c r="W120" i="3"/>
  <c r="W125" i="3"/>
  <c r="W130" i="3"/>
  <c r="W135" i="3"/>
  <c r="W145" i="3"/>
  <c r="W150" i="3"/>
  <c r="W155" i="3"/>
  <c r="W160" i="3"/>
  <c r="W165" i="3"/>
  <c r="W38" i="3"/>
  <c r="W78" i="3"/>
  <c r="W77" i="3"/>
  <c r="W82" i="3"/>
  <c r="W87" i="3"/>
  <c r="W92" i="3"/>
  <c r="W97" i="3"/>
  <c r="W102" i="3"/>
  <c r="W107" i="3"/>
  <c r="W112" i="3"/>
  <c r="W117" i="3"/>
  <c r="W122" i="3"/>
  <c r="W127" i="3"/>
  <c r="W132" i="3"/>
  <c r="W137" i="3"/>
  <c r="W142" i="3"/>
  <c r="W147" i="3"/>
  <c r="W157" i="3"/>
  <c r="W162" i="3"/>
  <c r="W167" i="3"/>
  <c r="W53" i="3"/>
  <c r="W93" i="3"/>
  <c r="W108" i="3"/>
  <c r="W123" i="3"/>
  <c r="W138" i="3"/>
  <c r="W67" i="3"/>
  <c r="W28" i="3"/>
  <c r="W33" i="3"/>
  <c r="W43" i="3"/>
  <c r="W63" i="3"/>
  <c r="W88" i="3"/>
  <c r="W27" i="3"/>
  <c r="W32" i="3"/>
  <c r="W42" i="3"/>
  <c r="W47" i="3"/>
  <c r="W52" i="3"/>
  <c r="W57" i="3"/>
  <c r="W39" i="3"/>
  <c r="W44" i="3"/>
  <c r="W49" i="3"/>
  <c r="W54" i="3"/>
  <c r="W64" i="3"/>
  <c r="W69" i="3"/>
  <c r="W74" i="3"/>
  <c r="W79" i="3"/>
  <c r="W84" i="3"/>
  <c r="W89" i="3"/>
  <c r="W94" i="3"/>
  <c r="W99" i="3"/>
  <c r="W104" i="3"/>
  <c r="W109" i="3"/>
  <c r="W114" i="3"/>
  <c r="W119" i="3"/>
  <c r="W124" i="3"/>
  <c r="W129" i="3"/>
  <c r="W134" i="3"/>
  <c r="W144" i="3"/>
  <c r="W154" i="3"/>
  <c r="W159" i="3"/>
  <c r="W164" i="3"/>
  <c r="W68" i="3"/>
  <c r="W73" i="3"/>
  <c r="W118" i="3"/>
  <c r="W25" i="3"/>
  <c r="W62" i="3"/>
  <c r="W24" i="3"/>
  <c r="W29" i="3"/>
  <c r="W34" i="3"/>
  <c r="W59" i="3"/>
  <c r="W48" i="3"/>
  <c r="W83" i="3"/>
  <c r="W40" i="3"/>
  <c r="W37" i="3"/>
  <c r="W72" i="3"/>
  <c r="W26" i="3"/>
  <c r="W31" i="3"/>
  <c r="W36" i="3"/>
  <c r="W41" i="3"/>
  <c r="W46" i="3"/>
  <c r="W51" i="3"/>
  <c r="W56" i="3"/>
  <c r="W61" i="3"/>
  <c r="W66" i="3"/>
  <c r="W71" i="3"/>
  <c r="W76" i="3"/>
  <c r="W81" i="3"/>
  <c r="W86" i="3"/>
  <c r="W91" i="3"/>
  <c r="W96" i="3"/>
  <c r="W101" i="3"/>
  <c r="W106" i="3"/>
  <c r="W111" i="3"/>
  <c r="W116" i="3"/>
  <c r="W121" i="3"/>
  <c r="W126" i="3"/>
  <c r="W131" i="3"/>
  <c r="W136" i="3"/>
  <c r="W141" i="3"/>
  <c r="W146" i="3"/>
  <c r="W151" i="3"/>
  <c r="W156" i="3"/>
  <c r="W161" i="3"/>
  <c r="W166" i="3"/>
  <c r="P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tc={DA37D8CE-8DE0-6C46-90CF-6D94233772AC}</author>
  </authors>
  <commentList>
    <comment ref="C111" authorId="0" shapeId="0" xr:uid="{00000000-0006-0000-0000-000001000000}">
      <text>
        <r>
          <rPr>
            <b/>
            <sz val="10"/>
            <color rgb="FF000000"/>
            <rFont val="Calibri"/>
            <family val="2"/>
          </rPr>
          <t>Microsoft Office User:</t>
        </r>
        <r>
          <rPr>
            <sz val="10"/>
            <color rgb="FF000000"/>
            <rFont val="Calibri"/>
            <family val="2"/>
          </rPr>
          <t xml:space="preserve">
</t>
        </r>
        <r>
          <rPr>
            <sz val="10"/>
            <color rgb="FF000000"/>
            <rFont val="Calibri"/>
            <family val="2"/>
          </rPr>
          <t>TOP code changed from 100800 to 100810 Commercial Dance</t>
        </r>
      </text>
    </comment>
    <comment ref="V111" authorId="0" shapeId="0" xr:uid="{00000000-0006-0000-0000-000002000000}">
      <text>
        <r>
          <rPr>
            <b/>
            <sz val="10"/>
            <color indexed="81"/>
            <rFont val="Calibri"/>
            <family val="2"/>
          </rPr>
          <t>Microsoft Office User:</t>
        </r>
        <r>
          <rPr>
            <sz val="10"/>
            <color indexed="81"/>
            <rFont val="Calibri"/>
            <family val="2"/>
          </rPr>
          <t xml:space="preserve">
Previously 80%</t>
        </r>
      </text>
    </comment>
    <comment ref="V112" authorId="0" shapeId="0" xr:uid="{00000000-0006-0000-0000-000003000000}">
      <text>
        <r>
          <rPr>
            <b/>
            <sz val="10"/>
            <color indexed="81"/>
            <rFont val="Calibri"/>
            <family val="2"/>
          </rPr>
          <t>Microsoft Office User:</t>
        </r>
        <r>
          <rPr>
            <sz val="10"/>
            <color indexed="81"/>
            <rFont val="Calibri"/>
            <family val="2"/>
          </rPr>
          <t xml:space="preserve">
Previously 80%</t>
        </r>
      </text>
    </comment>
    <comment ref="V113" authorId="0" shapeId="0" xr:uid="{00000000-0006-0000-0000-000004000000}">
      <text>
        <r>
          <rPr>
            <b/>
            <sz val="10"/>
            <color indexed="81"/>
            <rFont val="Calibri"/>
            <family val="2"/>
          </rPr>
          <t>Microsoft Office User:</t>
        </r>
        <r>
          <rPr>
            <sz val="10"/>
            <color indexed="81"/>
            <rFont val="Calibri"/>
            <family val="2"/>
          </rPr>
          <t xml:space="preserve">
Previously 70%</t>
        </r>
      </text>
    </comment>
    <comment ref="V114" authorId="0" shapeId="0" xr:uid="{00000000-0006-0000-0000-000005000000}">
      <text>
        <r>
          <rPr>
            <b/>
            <sz val="10"/>
            <color indexed="81"/>
            <rFont val="Calibri"/>
            <family val="2"/>
          </rPr>
          <t>Microsoft Office User:</t>
        </r>
        <r>
          <rPr>
            <sz val="10"/>
            <color indexed="81"/>
            <rFont val="Calibri"/>
            <family val="2"/>
          </rPr>
          <t xml:space="preserve">
Previously 70%</t>
        </r>
      </text>
    </comment>
    <comment ref="V117" authorId="0" shapeId="0" xr:uid="{E2FB6620-4E4B-AA41-A034-157A61D05946}">
      <text>
        <r>
          <rPr>
            <b/>
            <sz val="10"/>
            <color rgb="FF000000"/>
            <rFont val="Calibri"/>
            <family val="2"/>
          </rPr>
          <t>Microsoft Office User:</t>
        </r>
        <r>
          <rPr>
            <sz val="10"/>
            <color rgb="FF000000"/>
            <rFont val="Calibri"/>
            <family val="2"/>
          </rPr>
          <t xml:space="preserve">
</t>
        </r>
        <r>
          <rPr>
            <sz val="10"/>
            <color rgb="FF000000"/>
            <rFont val="Calibri"/>
            <family val="2"/>
          </rPr>
          <t>Previously 60%</t>
        </r>
      </text>
    </comment>
    <comment ref="V118" authorId="0" shapeId="0" xr:uid="{00000000-0006-0000-0000-000006000000}">
      <text>
        <r>
          <rPr>
            <b/>
            <sz val="10"/>
            <color indexed="81"/>
            <rFont val="Calibri"/>
            <family val="2"/>
          </rPr>
          <t>Microsoft Office User:</t>
        </r>
        <r>
          <rPr>
            <sz val="10"/>
            <color indexed="81"/>
            <rFont val="Calibri"/>
            <family val="2"/>
          </rPr>
          <t xml:space="preserve">
Previously 60%</t>
        </r>
      </text>
    </comment>
    <comment ref="C141" authorId="1" shapeId="0" xr:uid="{DA37D8CE-8DE0-6C46-90CF-6D94233772AC}">
      <text>
        <t>[Threaded comment]
Your version of Excel allows you to read this threaded comment; however, any edits to it will get removed if the file is opened in a newer version of Excel. Learn more: https://go.microsoft.com/fwlink/?linkid=870924
Comment:
    Not in 2021-2022 Catalog</t>
      </text>
    </comment>
    <comment ref="G183" authorId="0" shapeId="0" xr:uid="{A178B5AB-9104-8044-949E-8855B9A70A3F}">
      <text>
        <r>
          <rPr>
            <b/>
            <sz val="10"/>
            <color rgb="FF000000"/>
            <rFont val="Calibri"/>
            <family val="2"/>
          </rPr>
          <t>Microsoft Office User:</t>
        </r>
        <r>
          <rPr>
            <sz val="10"/>
            <color rgb="FF000000"/>
            <rFont val="Calibri"/>
            <family val="2"/>
          </rPr>
          <t xml:space="preserve">
</t>
        </r>
        <r>
          <rPr>
            <sz val="10"/>
            <color rgb="FF000000"/>
            <rFont val="Calibri"/>
            <family val="2"/>
          </rPr>
          <t>from 3/26/2019 email from Ben Salazar</t>
        </r>
      </text>
    </comment>
  </commentList>
</comments>
</file>

<file path=xl/sharedStrings.xml><?xml version="1.0" encoding="utf-8"?>
<sst xmlns="http://schemas.openxmlformats.org/spreadsheetml/2006/main" count="556" uniqueCount="229">
  <si>
    <t>Glendale Community College</t>
  </si>
  <si>
    <t>Institution-Set Standards for Programs</t>
  </si>
  <si>
    <t>Program Review Program</t>
  </si>
  <si>
    <t>Accounting AS Degree</t>
  </si>
  <si>
    <t>Accounting Certificate</t>
  </si>
  <si>
    <t>Administration of Justice AS Degree</t>
  </si>
  <si>
    <t>Administration of Justice Certificate</t>
  </si>
  <si>
    <t>Architectural Drafting &amp; Design AS Degree</t>
  </si>
  <si>
    <t>Architectural Drafting &amp; Design Certificate</t>
  </si>
  <si>
    <t>Aviation &amp; Transportation: Pilot Training AS Degree</t>
  </si>
  <si>
    <t>Aviation &amp; Transportation: Pilot Training Certificate</t>
  </si>
  <si>
    <t>Bookkeeping AS Degree</t>
  </si>
  <si>
    <t>Bookkeeping Certificate</t>
  </si>
  <si>
    <t>Business Administration: Financial Planning &amp; Investment AS Degree</t>
  </si>
  <si>
    <t>Business Administration: Financial Planning &amp; Investment Certificate</t>
  </si>
  <si>
    <t>Business Administration: General Business AS Degree</t>
  </si>
  <si>
    <t>Business Administration: General Business Certificate</t>
  </si>
  <si>
    <t>Business Administration: International Business AS Degree</t>
  </si>
  <si>
    <t>Business Administration: International Business Certificate</t>
  </si>
  <si>
    <t>Business Administration: Entrepreneurship/Small Business AS Degree</t>
  </si>
  <si>
    <t>Business Administration: Entrepreneurship/Small Business Certificate</t>
  </si>
  <si>
    <t>Ceramics AS Degree</t>
  </si>
  <si>
    <t>Ceramics Certificate</t>
  </si>
  <si>
    <t>Child Development: Teacher AS Degree</t>
  </si>
  <si>
    <t>Child Development: Teacher Certificate</t>
  </si>
  <si>
    <t>Child Development: Infant/Toddler AS Degree</t>
  </si>
  <si>
    <t>Child Development: Infant/Toddler Certificate</t>
  </si>
  <si>
    <t>Child Development: School-Age Care AS Degree</t>
  </si>
  <si>
    <t>Child Development: School-Age Care Certificate</t>
  </si>
  <si>
    <t>Child Development: Master Teacher AS Degree</t>
  </si>
  <si>
    <t>Child Development: Master Teacher Certificate</t>
  </si>
  <si>
    <t>Child Development: Site Supervisor AS Degree</t>
  </si>
  <si>
    <t>Child Development: Site Supervisor Certificate</t>
  </si>
  <si>
    <t>Choreographic Studies &amp; Dance Technique AS Degree</t>
  </si>
  <si>
    <t>Choreographic Studies &amp; Dance Technique Certificate</t>
  </si>
  <si>
    <t>CABOT: Administrative Assistant AS Degree</t>
  </si>
  <si>
    <t>CABOT: Administrative Assistant Certificate</t>
  </si>
  <si>
    <t>CABOT: General Office AS Degree</t>
  </si>
  <si>
    <t>CABOT: General Office Certificate</t>
  </si>
  <si>
    <t>Computer Science AS Degree</t>
  </si>
  <si>
    <t>Computer Science Certificate</t>
  </si>
  <si>
    <t>Computer Software Technician AS Degree</t>
  </si>
  <si>
    <t>Computer Software Technician Certificate</t>
  </si>
  <si>
    <t>Dance Teaching AS Degree</t>
  </si>
  <si>
    <t>Dance Teaching Certificate</t>
  </si>
  <si>
    <t>Electronics &amp; Computer Technology: Electronics Technology Technician AS Degree</t>
  </si>
  <si>
    <t>Electronics &amp; Computer Technology: Electronics Technology Technician Certificate</t>
  </si>
  <si>
    <t>Fire Technology AS Degree</t>
  </si>
  <si>
    <t>Fire Technology Certificate</t>
  </si>
  <si>
    <t>Insurance Specialist: Property &amp; Casualty AS Degree</t>
  </si>
  <si>
    <t>Insurance Specialist: Property &amp; Casualty Certificate</t>
  </si>
  <si>
    <t>Management AS Degree</t>
  </si>
  <si>
    <t>Management Certificate</t>
  </si>
  <si>
    <t>Marketing AS Degree</t>
  </si>
  <si>
    <t>Marketing Certificate</t>
  </si>
  <si>
    <t>Mass Communications AS Degree</t>
  </si>
  <si>
    <t>Mass Communications Certificate</t>
  </si>
  <si>
    <t>Music AS Degree</t>
  </si>
  <si>
    <t>Music Certificate</t>
  </si>
  <si>
    <t>Photography AS Degree</t>
  </si>
  <si>
    <t>Photography Certificate</t>
  </si>
  <si>
    <t>Real Estate Appraisal AS Degree</t>
  </si>
  <si>
    <t>Real Estate Appraisal Certificate</t>
  </si>
  <si>
    <t>Real Estate Broker AS Degree</t>
  </si>
  <si>
    <t>Real Estate Broker Certificate</t>
  </si>
  <si>
    <t>Registered Nursing AS Degree</t>
  </si>
  <si>
    <t>Registered Nursing Certificate</t>
  </si>
  <si>
    <t>Restaurant Management AS Degree</t>
  </si>
  <si>
    <t>Restaurant Management Certificate</t>
  </si>
  <si>
    <t>Technical Theatre Certificate</t>
  </si>
  <si>
    <t>Web Development AS Degree</t>
  </si>
  <si>
    <t>Web Development Certificate</t>
  </si>
  <si>
    <t>Computer Information Systems Certificate</t>
  </si>
  <si>
    <t>Computer Programmer Certificate</t>
  </si>
  <si>
    <t>Computer Support Technician Certificate</t>
  </si>
  <si>
    <t>Computerized Accounting Specialist Certificate</t>
  </si>
  <si>
    <t>Graphic Design Certificate</t>
  </si>
  <si>
    <t>Insurance Professional Certificate</t>
  </si>
  <si>
    <t>Receptionist/Office Clerk Certificate</t>
  </si>
  <si>
    <t>Tax Preparer Certificate</t>
  </si>
  <si>
    <t>Verdugo Fire Academy Certificate</t>
  </si>
  <si>
    <t>Division</t>
  </si>
  <si>
    <t>Accounting</t>
  </si>
  <si>
    <t>2015-2016</t>
  </si>
  <si>
    <t>Business</t>
  </si>
  <si>
    <t>Technology &amp; Aviation</t>
  </si>
  <si>
    <t>Visual &amp; Performing Arts</t>
  </si>
  <si>
    <t>Health Sciences</t>
  </si>
  <si>
    <t>Notes</t>
  </si>
  <si>
    <t>Aviation &amp; Transportation: Aviation Administration AS Degree</t>
  </si>
  <si>
    <t>Aviation &amp; Transportation: Aviation Administration Certificate</t>
  </si>
  <si>
    <t>Human Resources Assistant Certificate</t>
  </si>
  <si>
    <t>Administration of Justice</t>
  </si>
  <si>
    <t>Animation</t>
  </si>
  <si>
    <t>Architecture/Drafting</t>
  </si>
  <si>
    <t>Alcohol/Drug Studies</t>
  </si>
  <si>
    <t>Studio Art</t>
  </si>
  <si>
    <t>Aviation/Pilot Training</t>
  </si>
  <si>
    <t>Business Administration</t>
  </si>
  <si>
    <t>Ceramics</t>
  </si>
  <si>
    <t>Child Development</t>
  </si>
  <si>
    <t>Social Sciences</t>
  </si>
  <si>
    <t>Dance</t>
  </si>
  <si>
    <t>CABOT</t>
  </si>
  <si>
    <t>Machine Technology</t>
  </si>
  <si>
    <t>Comp &amp; Info Science</t>
  </si>
  <si>
    <t>Nutrition</t>
  </si>
  <si>
    <t>Electronic Tech</t>
  </si>
  <si>
    <t>Engineering</t>
  </si>
  <si>
    <t>Fire Technology</t>
  </si>
  <si>
    <t>Mass Communications</t>
  </si>
  <si>
    <t>Language Arts</t>
  </si>
  <si>
    <t>Medical Office Administration</t>
  </si>
  <si>
    <t>Music</t>
  </si>
  <si>
    <t>Photography</t>
  </si>
  <si>
    <t>Real Estate</t>
  </si>
  <si>
    <t>Nursing</t>
  </si>
  <si>
    <t>Culinary Arts/HTM</t>
  </si>
  <si>
    <t>Theatre Arts</t>
  </si>
  <si>
    <t>Media Arts</t>
  </si>
  <si>
    <t>Welding</t>
  </si>
  <si>
    <t>Art/Design</t>
  </si>
  <si>
    <t>Source: ACCJC Manual for Institutional Self-Evaluation, October 2015</t>
  </si>
  <si>
    <t>-- indicates no data available from the Chancellor's Office on Employment/Job Placement Rate.</t>
  </si>
  <si>
    <t>Licensure Exam Pass Rate Standards</t>
  </si>
  <si>
    <t>Degree/Certificate Program</t>
  </si>
  <si>
    <t>Nursing AS Degree</t>
  </si>
  <si>
    <t>Nursing Certificate</t>
  </si>
  <si>
    <t>Three-Year Average</t>
  </si>
  <si>
    <t>Standard</t>
  </si>
  <si>
    <t>EMPLOYMENT RATE</t>
  </si>
  <si>
    <t>Three-Year Completers</t>
  </si>
  <si>
    <t>NUMBER EMPLOYED</t>
  </si>
  <si>
    <t>NUMBER OF COMPLETERS</t>
  </si>
  <si>
    <t>Core Indicator TOP Code</t>
  </si>
  <si>
    <t>Employment Rate Standards</t>
  </si>
  <si>
    <t>* indicates programs are being sunsetted by the Business Division and will not be reported to ACCJC.</t>
  </si>
  <si>
    <t>TOP Code</t>
  </si>
  <si>
    <t>"An institution-set standard of the expected performance level for this measure [job placement rate] is required. The expected performance level may be the same across all CTE programs or differ between programs. In</t>
  </si>
  <si>
    <t xml:space="preserve">either case, the levels are set by the institution. The definitions of those measures should be relevant and appropriate for the aspect of student achievement being monitored. The level of performance identified as the </t>
  </si>
  <si>
    <t xml:space="preserve">institution-set standard for that measure should be appropriate within higher education expectations, reflective of appropriate differences between programs, if applicable, and should provide guidance for institutional </t>
  </si>
  <si>
    <t>decisions and actions to improve student achievement."</t>
  </si>
  <si>
    <t>program or degree, over all certificate program or degree completers.")</t>
  </si>
  <si>
    <t>ACCJC requires colleges to establish programmatic institution-set standards for job placement rate ("For every CTE program: The number of students who are employed in the year following completion of a certificate</t>
  </si>
  <si>
    <t>Fitness Specialist Certificate</t>
  </si>
  <si>
    <t>Kinesiology</t>
  </si>
  <si>
    <t>2016-2017</t>
  </si>
  <si>
    <t>2017-2018</t>
  </si>
  <si>
    <t>TOP codes updated 3/27/2019 based on COCI 2.0 download ("COCI-Program-Export-2019-03-27 for Matching Programs with TOPs.xlsx")</t>
  </si>
  <si>
    <t>Business Information Worker Certificate</t>
  </si>
  <si>
    <t>Cinematography &amp; Editing Certificate</t>
  </si>
  <si>
    <t>Medical Office: Dental Front Office/Billing &amp; Coding Certificate</t>
  </si>
  <si>
    <t>Dietetic Services Supervisor AS Degree</t>
  </si>
  <si>
    <t>Dietetic Services Supervisor Certificate</t>
  </si>
  <si>
    <t>Digital Character Design AS Degree</t>
  </si>
  <si>
    <t>Digital Character Design Certificate</t>
  </si>
  <si>
    <t>Digital Content Specialist Certificate</t>
  </si>
  <si>
    <t>Engineering Technology - CAD &amp; Design Drafting AS Degree</t>
  </si>
  <si>
    <t>Engineering Technology - CAD &amp; Design Drafting Certificate</t>
  </si>
  <si>
    <t>English</t>
  </si>
  <si>
    <t>Creative Writing Certificate</t>
  </si>
  <si>
    <t>Engineering: Civil Certificate</t>
  </si>
  <si>
    <t>Engineering: Electrical Certificate</t>
  </si>
  <si>
    <t>Engineering: Mechanical, Aerospace &amp; Manufacturing Certificate</t>
  </si>
  <si>
    <t>Foreign Languages</t>
  </si>
  <si>
    <t>Foreign Language: Armenian Language Certificate</t>
  </si>
  <si>
    <t>Foreign Language: French Language Certificate</t>
  </si>
  <si>
    <t>Foreign Language: Italian Language Certificate</t>
  </si>
  <si>
    <t>Foreign Language: Japanese Language Certificate</t>
  </si>
  <si>
    <t>IT Technician II: Help Desk User Support AS Degree</t>
  </si>
  <si>
    <t>IT Technician II: Help Desk User Support Certificate</t>
  </si>
  <si>
    <t>IT Technician III AS Degree</t>
  </si>
  <si>
    <t>IT Technician III Certificate</t>
  </si>
  <si>
    <t>Machinist AS Degree</t>
  </si>
  <si>
    <t>Machinist Certificate</t>
  </si>
  <si>
    <t>Medical Office: Basic Medical Billing and Coding Certificate</t>
  </si>
  <si>
    <t>Medical Office: Medical Front Office AS Degree</t>
  </si>
  <si>
    <t>Medical Office: Medical Front Office Certificate</t>
  </si>
  <si>
    <t>Medical Office: Administrative Medical Assistant AS Degree</t>
  </si>
  <si>
    <t>Medical Office: Administrative Medical Assistant Certificate</t>
  </si>
  <si>
    <t>Medical Office: Medical Coding Assistant AS Degree</t>
  </si>
  <si>
    <t>Medical Office: Medical Coding Assistant Certificate</t>
  </si>
  <si>
    <t>Welding AS Degree</t>
  </si>
  <si>
    <t>Welding Certificate</t>
  </si>
  <si>
    <t>Administration of Justice AS-T Degree</t>
  </si>
  <si>
    <t>Business Administration AS-T Degree</t>
  </si>
  <si>
    <t>Early Childhood Education AS-T Degree</t>
  </si>
  <si>
    <t>Film, Television &amp; Electronic Media AS-T Degree</t>
  </si>
  <si>
    <t>Need standard</t>
  </si>
  <si>
    <t>Addiction Studies Counseling AS Degree</t>
  </si>
  <si>
    <t>Addiction Studies Counseling Certificate</t>
  </si>
  <si>
    <t>Computer Information Systems AS Degree</t>
  </si>
  <si>
    <t>Foreign Language: Armenian Language AA Degree</t>
  </si>
  <si>
    <t>Foreign Language: French Language AA Degree</t>
  </si>
  <si>
    <t>Foreign Language: Italian Language AA Degree</t>
  </si>
  <si>
    <t>Foreign Language: Japanese Language AA Degree</t>
  </si>
  <si>
    <t>Graphic Design AA Degree</t>
  </si>
  <si>
    <t>IT Technician I: Computer Retail Sales &amp; Support Certificate</t>
  </si>
  <si>
    <t>Unix/Linux System Administrator Certificate</t>
  </si>
  <si>
    <t>Verdugo Recruit Fire Academy Certificate</t>
  </si>
  <si>
    <t>2018-2019</t>
  </si>
  <si>
    <t>Programs with &gt;=10 completers in that year are highlighted green.</t>
  </si>
  <si>
    <t>(calendar year 2019 data)</t>
  </si>
  <si>
    <t>2019-2020</t>
  </si>
  <si>
    <t>Fitness Specialist AS Degree</t>
  </si>
  <si>
    <t>Art AS Degree</t>
  </si>
  <si>
    <t>Art Certificate</t>
  </si>
  <si>
    <t>Active programs updated 3/30/2022 based on 2021-2022 Catalog</t>
  </si>
  <si>
    <t>Foreign Language: Spanish Language Certificate</t>
  </si>
  <si>
    <t>Foreign Language: Spanish Language AA Degree</t>
  </si>
  <si>
    <t>Engineering: Civil AS Degree</t>
  </si>
  <si>
    <t>Engineering: Electrical AS Degree</t>
  </si>
  <si>
    <t>Engineering: Computer AS Degree</t>
  </si>
  <si>
    <t>Engineering: Mechanical AS Degree</t>
  </si>
  <si>
    <t>Information Technology Certificate</t>
  </si>
  <si>
    <t>Information Technology AS Degree</t>
  </si>
  <si>
    <t>Sports Coaching Certificate</t>
  </si>
  <si>
    <t>Sports Coaching AS Degree</t>
  </si>
  <si>
    <t>Transitional Kindergarten Certificate</t>
  </si>
  <si>
    <t>Elementary Teacher Education AS-T Degree</t>
  </si>
  <si>
    <t>Aviation &amp; Transportation: Flight Attendant Certificate</t>
  </si>
  <si>
    <t>Standard set at 50.0% by default</t>
  </si>
  <si>
    <t>Stretch Goal</t>
  </si>
  <si>
    <t>On 4/7/2022, the Academic Senate updated the ISS policy to include that no program has an employment rate standard below 50% and the stretch goal can be no lower than the three-year rolling average +3%.</t>
  </si>
  <si>
    <t>Stretch goal must be higher than standard</t>
  </si>
  <si>
    <t>Data source: Chancellor's Office Core Indicator trend reports (https://misweb.cccco.edu/perkins/Core_Indicator_Reports/Core_PerformanceTrendReport_College.aspx)</t>
  </si>
  <si>
    <t>Potential Issue?</t>
  </si>
  <si>
    <t>Note: if the three-year employment rate is less than the standard, this column (Column Y) indicates a potential issue.</t>
  </si>
  <si>
    <t>(Updated 9/8/2022)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</si>
</sst>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
  </numFmts>
  <fonts count="20"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sz val="12"/>
      <name val="Calibri"/>
      <family val="2"/>
      <scheme val="minor"/>
    </font>
    <font>
      <b/>
      <i/>
      <sz val="14"/>
      <color theme="1"/>
      <name val="Calibri"/>
      <family val="2"/>
      <scheme val="minor"/>
    </font>
    <font>
      <sz val="12"/>
      <color theme="1" tint="0.499984740745262"/>
      <name val="Calibri"/>
      <family val="2"/>
      <scheme val="minor"/>
    </font>
    <font>
      <sz val="9"/>
      <color theme="1"/>
      <name val="Arial"/>
      <family val="2"/>
    </font>
    <font>
      <b/>
      <sz val="12"/>
      <name val="Calibri"/>
      <family val="2"/>
      <scheme val="minor"/>
    </font>
    <font>
      <sz val="10"/>
      <color indexed="81"/>
      <name val="Calibri"/>
      <family val="2"/>
    </font>
    <font>
      <b/>
      <sz val="10"/>
      <color indexed="81"/>
      <name val="Calibri"/>
      <family val="2"/>
    </font>
    <font>
      <u/>
      <sz val="12"/>
      <color theme="10"/>
      <name val="Calibri"/>
      <family val="2"/>
      <scheme val="minor"/>
    </font>
    <font>
      <u/>
      <sz val="12"/>
      <color theme="11"/>
      <name val="Calibri"/>
      <family val="2"/>
      <scheme val="minor"/>
    </font>
    <font>
      <sz val="12"/>
      <color rgb="FF000000"/>
      <name val="Calibri"/>
      <family val="2"/>
      <scheme val="minor"/>
    </font>
    <font>
      <sz val="8"/>
      <name val="Calibri"/>
      <family val="2"/>
      <scheme val="minor"/>
    </font>
    <font>
      <sz val="12"/>
      <color rgb="FFFF0000"/>
      <name val="Calibri"/>
      <family val="2"/>
      <scheme val="minor"/>
    </font>
    <font>
      <b/>
      <sz val="10"/>
      <color rgb="FF000000"/>
      <name val="Calibri"/>
      <family val="2"/>
    </font>
    <font>
      <sz val="10"/>
      <color rgb="FF000000"/>
      <name val="Calibri"/>
      <family val="2"/>
    </font>
    <font>
      <i/>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right style="thin">
        <color theme="9"/>
      </right>
      <top style="thin">
        <color theme="9"/>
      </top>
      <bottom style="thin">
        <color theme="9"/>
      </bottom>
      <diagonal/>
    </border>
    <border>
      <left style="thin">
        <color rgb="FF70AD47"/>
      </left>
      <right style="thin">
        <color rgb="FF70AD47"/>
      </right>
      <top style="thin">
        <color rgb="FF70AD47"/>
      </top>
      <bottom style="thin">
        <color rgb="FF70AD47"/>
      </bottom>
      <diagonal/>
    </border>
  </borders>
  <cellStyleXfs count="5">
    <xf numFmtId="0" fontId="0" fillId="0" borderId="0"/>
    <xf numFmtId="9" fontId="2" fillId="0" borderId="0" applyFont="0" applyFill="0" applyBorder="0" applyAlignment="0" applyProtection="0"/>
    <xf numFmtId="0" fontId="8" fillId="0" borderId="0"/>
    <xf numFmtId="0" fontId="12" fillId="0" borderId="0" applyNumberFormat="0" applyFill="0" applyBorder="0" applyAlignment="0" applyProtection="0"/>
    <xf numFmtId="0" fontId="13" fillId="0" borderId="0" applyNumberFormat="0" applyFill="0" applyBorder="0" applyAlignment="0" applyProtection="0"/>
  </cellStyleXfs>
  <cellXfs count="75">
    <xf numFmtId="0" fontId="0" fillId="0" borderId="0" xfId="0"/>
    <xf numFmtId="0" fontId="3" fillId="0" borderId="0" xfId="0" applyFont="1"/>
    <xf numFmtId="164" fontId="0" fillId="0" borderId="0" xfId="1" applyNumberFormat="1" applyFont="1"/>
    <xf numFmtId="164" fontId="0" fillId="0" borderId="0" xfId="1" applyNumberFormat="1" applyFont="1" applyAlignment="1">
      <alignment horizontal="center"/>
    </xf>
    <xf numFmtId="164" fontId="4" fillId="0" borderId="0" xfId="1" applyNumberFormat="1" applyFont="1" applyAlignment="1">
      <alignment horizontal="center" wrapText="1"/>
    </xf>
    <xf numFmtId="165" fontId="0" fillId="0" borderId="0" xfId="0" applyNumberFormat="1" applyAlignment="1">
      <alignment horizontal="center"/>
    </xf>
    <xf numFmtId="0" fontId="0" fillId="0" borderId="0" xfId="0" applyAlignment="1">
      <alignment horizontal="center"/>
    </xf>
    <xf numFmtId="0" fontId="0" fillId="0" borderId="0" xfId="0" quotePrefix="1"/>
    <xf numFmtId="0" fontId="6" fillId="0" borderId="0" xfId="0" applyFont="1"/>
    <xf numFmtId="164" fontId="0" fillId="0" borderId="0" xfId="0" applyNumberFormat="1"/>
    <xf numFmtId="0" fontId="8" fillId="0" borderId="0" xfId="2" applyAlignment="1">
      <alignment horizontal="center"/>
    </xf>
    <xf numFmtId="0" fontId="3" fillId="0" borderId="0" xfId="0" applyFont="1" applyAlignment="1">
      <alignment horizontal="left"/>
    </xf>
    <xf numFmtId="3" fontId="5" fillId="0" borderId="0" xfId="0" applyNumberFormat="1" applyFont="1" applyBorder="1" applyAlignment="1">
      <alignment horizontal="center"/>
    </xf>
    <xf numFmtId="164" fontId="0" fillId="0" borderId="0" xfId="1" applyNumberFormat="1" applyFont="1" applyBorder="1" applyAlignment="1">
      <alignment horizontal="center"/>
    </xf>
    <xf numFmtId="3" fontId="5" fillId="0" borderId="1" xfId="0" applyNumberFormat="1" applyFont="1" applyBorder="1" applyAlignment="1">
      <alignment horizontal="center"/>
    </xf>
    <xf numFmtId="166" fontId="3" fillId="0" borderId="6" xfId="0" applyNumberFormat="1" applyFont="1" applyBorder="1" applyAlignment="1">
      <alignment horizontal="center" wrapText="1"/>
    </xf>
    <xf numFmtId="166" fontId="3" fillId="0" borderId="7" xfId="0" applyNumberFormat="1" applyFont="1" applyBorder="1" applyAlignment="1">
      <alignment horizontal="center" wrapText="1"/>
    </xf>
    <xf numFmtId="3" fontId="5" fillId="0" borderId="2" xfId="0" applyNumberFormat="1" applyFont="1" applyBorder="1" applyAlignment="1">
      <alignment horizontal="center"/>
    </xf>
    <xf numFmtId="3" fontId="5" fillId="0" borderId="4" xfId="0" applyNumberFormat="1" applyFont="1" applyBorder="1" applyAlignment="1">
      <alignment horizontal="center"/>
    </xf>
    <xf numFmtId="0" fontId="3" fillId="0" borderId="6" xfId="0" applyFont="1" applyBorder="1"/>
    <xf numFmtId="0" fontId="3" fillId="0" borderId="7" xfId="0" applyFont="1" applyBorder="1"/>
    <xf numFmtId="165" fontId="3" fillId="0" borderId="8" xfId="0" applyNumberFormat="1" applyFont="1" applyBorder="1" applyAlignment="1">
      <alignment horizontal="center" wrapText="1"/>
    </xf>
    <xf numFmtId="0" fontId="0" fillId="0" borderId="9" xfId="0" applyBorder="1"/>
    <xf numFmtId="0" fontId="0" fillId="0" borderId="10" xfId="0" applyBorder="1"/>
    <xf numFmtId="165" fontId="5" fillId="0" borderId="11" xfId="0" applyNumberFormat="1" applyFont="1" applyBorder="1" applyAlignment="1">
      <alignment horizontal="center"/>
    </xf>
    <xf numFmtId="0" fontId="0" fillId="0" borderId="2" xfId="0" applyBorder="1"/>
    <xf numFmtId="0" fontId="0" fillId="0" borderId="0" xfId="0" applyBorder="1"/>
    <xf numFmtId="165" fontId="5" fillId="0" borderId="3" xfId="0" applyNumberFormat="1" applyFont="1" applyBorder="1" applyAlignment="1">
      <alignment horizontal="center"/>
    </xf>
    <xf numFmtId="0" fontId="0" fillId="0" borderId="4" xfId="0" applyBorder="1"/>
    <xf numFmtId="0" fontId="0" fillId="0" borderId="1" xfId="0" applyBorder="1"/>
    <xf numFmtId="165" fontId="5" fillId="0" borderId="5" xfId="0" applyNumberFormat="1" applyFont="1" applyBorder="1" applyAlignment="1">
      <alignment horizontal="center"/>
    </xf>
    <xf numFmtId="0" fontId="3" fillId="0" borderId="6" xfId="1" applyNumberFormat="1" applyFont="1" applyBorder="1" applyAlignment="1">
      <alignment horizontal="center" wrapText="1"/>
    </xf>
    <xf numFmtId="0" fontId="3" fillId="0" borderId="8" xfId="1" applyNumberFormat="1" applyFont="1" applyBorder="1" applyAlignment="1">
      <alignment horizontal="center" wrapText="1"/>
    </xf>
    <xf numFmtId="164" fontId="7" fillId="0" borderId="9" xfId="1" applyNumberFormat="1" applyFont="1" applyBorder="1" applyAlignment="1">
      <alignment horizontal="center"/>
    </xf>
    <xf numFmtId="3" fontId="7" fillId="0" borderId="11" xfId="1" applyNumberFormat="1" applyFont="1" applyBorder="1" applyAlignment="1">
      <alignment horizontal="center"/>
    </xf>
    <xf numFmtId="164" fontId="7" fillId="0" borderId="2" xfId="1" applyNumberFormat="1" applyFont="1" applyBorder="1" applyAlignment="1">
      <alignment horizontal="center"/>
    </xf>
    <xf numFmtId="3" fontId="7" fillId="0" borderId="3" xfId="1" applyNumberFormat="1" applyFont="1" applyBorder="1" applyAlignment="1">
      <alignment horizontal="center"/>
    </xf>
    <xf numFmtId="164" fontId="7" fillId="0" borderId="4" xfId="1" applyNumberFormat="1" applyFont="1" applyBorder="1" applyAlignment="1">
      <alignment horizontal="center"/>
    </xf>
    <xf numFmtId="3" fontId="7" fillId="0" borderId="5" xfId="1" applyNumberFormat="1" applyFont="1" applyBorder="1" applyAlignment="1">
      <alignment horizontal="center"/>
    </xf>
    <xf numFmtId="164" fontId="3" fillId="0" borderId="0" xfId="1" applyNumberFormat="1" applyFont="1"/>
    <xf numFmtId="164" fontId="3" fillId="0" borderId="0" xfId="1" applyNumberFormat="1" applyFont="1" applyAlignment="1">
      <alignment horizontal="center"/>
    </xf>
    <xf numFmtId="165" fontId="5" fillId="0" borderId="0" xfId="0" applyNumberFormat="1" applyFont="1" applyBorder="1" applyAlignment="1">
      <alignment horizontal="center"/>
    </xf>
    <xf numFmtId="0" fontId="0" fillId="0" borderId="0" xfId="0" applyBorder="1" applyAlignment="1">
      <alignment horizontal="centerContinuous"/>
    </xf>
    <xf numFmtId="0" fontId="0" fillId="0" borderId="0" xfId="0" applyAlignment="1">
      <alignment wrapText="1"/>
    </xf>
    <xf numFmtId="0" fontId="3" fillId="0" borderId="7" xfId="0" applyFont="1" applyBorder="1" applyAlignment="1">
      <alignment wrapText="1"/>
    </xf>
    <xf numFmtId="0" fontId="0" fillId="0" borderId="10" xfId="0" applyBorder="1" applyAlignment="1">
      <alignment wrapText="1"/>
    </xf>
    <xf numFmtId="0" fontId="0" fillId="0" borderId="0" xfId="0" applyBorder="1" applyAlignment="1">
      <alignment wrapText="1"/>
    </xf>
    <xf numFmtId="0" fontId="0" fillId="0" borderId="1" xfId="0" applyBorder="1" applyAlignment="1">
      <alignment wrapText="1"/>
    </xf>
    <xf numFmtId="0" fontId="3" fillId="0" borderId="0" xfId="0" applyFont="1" applyAlignment="1">
      <alignment wrapText="1"/>
    </xf>
    <xf numFmtId="0" fontId="6" fillId="0" borderId="0" xfId="0" applyFont="1" applyBorder="1"/>
    <xf numFmtId="0" fontId="0" fillId="0" borderId="0" xfId="0" applyBorder="1" applyAlignment="1">
      <alignment horizontal="center"/>
    </xf>
    <xf numFmtId="165" fontId="0" fillId="0" borderId="0" xfId="0" applyNumberFormat="1" applyBorder="1" applyAlignment="1">
      <alignment horizontal="center"/>
    </xf>
    <xf numFmtId="166" fontId="3" fillId="0" borderId="0" xfId="0" applyNumberFormat="1" applyFont="1" applyBorder="1" applyAlignment="1">
      <alignment horizontal="centerContinuous"/>
    </xf>
    <xf numFmtId="164" fontId="4" fillId="0" borderId="0" xfId="1" applyNumberFormat="1" applyFont="1" applyBorder="1" applyAlignment="1">
      <alignment horizontal="centerContinuous" wrapText="1"/>
    </xf>
    <xf numFmtId="0" fontId="9" fillId="0" borderId="0" xfId="0" applyFont="1" applyBorder="1" applyAlignment="1">
      <alignment horizontal="centerContinuous"/>
    </xf>
    <xf numFmtId="0" fontId="3" fillId="0" borderId="0" xfId="0" applyFont="1" applyBorder="1" applyAlignment="1">
      <alignment horizontal="centerContinuous"/>
    </xf>
    <xf numFmtId="0" fontId="3" fillId="0" borderId="0" xfId="1" applyNumberFormat="1" applyFont="1" applyBorder="1" applyAlignment="1">
      <alignment horizontal="center" wrapText="1"/>
    </xf>
    <xf numFmtId="0" fontId="0" fillId="0" borderId="0" xfId="0" applyFill="1" applyBorder="1"/>
    <xf numFmtId="0" fontId="3" fillId="0" borderId="0" xfId="1" applyNumberFormat="1" applyFont="1"/>
    <xf numFmtId="0" fontId="16" fillId="0" borderId="0" xfId="0" applyFont="1"/>
    <xf numFmtId="9" fontId="0" fillId="0" borderId="0" xfId="1" applyFont="1" applyBorder="1" applyAlignment="1">
      <alignment horizontal="center"/>
    </xf>
    <xf numFmtId="9" fontId="0" fillId="0" borderId="0" xfId="1" quotePrefix="1" applyFont="1" applyBorder="1" applyAlignment="1">
      <alignment horizontal="center"/>
    </xf>
    <xf numFmtId="9" fontId="16" fillId="0" borderId="0" xfId="1" applyFont="1" applyBorder="1" applyAlignment="1">
      <alignment horizontal="center"/>
    </xf>
    <xf numFmtId="9" fontId="0" fillId="0" borderId="1" xfId="1" applyFont="1" applyBorder="1" applyAlignment="1">
      <alignment horizontal="center"/>
    </xf>
    <xf numFmtId="0" fontId="3" fillId="0" borderId="0" xfId="1" applyNumberFormat="1" applyFont="1" applyFill="1" applyBorder="1" applyAlignment="1">
      <alignment horizontal="left" wrapText="1"/>
    </xf>
    <xf numFmtId="9" fontId="1" fillId="2" borderId="12" xfId="1" applyNumberFormat="1" applyFont="1" applyFill="1" applyBorder="1" applyAlignment="1">
      <alignment horizontal="center"/>
    </xf>
    <xf numFmtId="9" fontId="1" fillId="2" borderId="13" xfId="1" applyNumberFormat="1" applyFont="1" applyFill="1" applyBorder="1" applyAlignment="1">
      <alignment horizontal="center"/>
    </xf>
    <xf numFmtId="9" fontId="14" fillId="3" borderId="12" xfId="0" applyNumberFormat="1" applyFont="1" applyFill="1" applyBorder="1" applyAlignment="1">
      <alignment horizontal="center"/>
    </xf>
    <xf numFmtId="0" fontId="19" fillId="0" borderId="0" xfId="0" applyFont="1"/>
    <xf numFmtId="9" fontId="0" fillId="0" borderId="2" xfId="1" applyFont="1" applyBorder="1" applyAlignment="1">
      <alignment horizontal="center"/>
    </xf>
    <xf numFmtId="9" fontId="0" fillId="0" borderId="2" xfId="1" quotePrefix="1" applyFont="1" applyBorder="1" applyAlignment="1">
      <alignment horizontal="center"/>
    </xf>
    <xf numFmtId="9" fontId="0" fillId="0" borderId="4" xfId="1" applyFont="1" applyBorder="1" applyAlignment="1">
      <alignment horizontal="center"/>
    </xf>
    <xf numFmtId="3" fontId="5" fillId="0" borderId="0" xfId="0" applyNumberFormat="1" applyFont="1" applyAlignment="1">
      <alignment horizontal="center"/>
    </xf>
    <xf numFmtId="9" fontId="5" fillId="4" borderId="12" xfId="1" applyNumberFormat="1" applyFont="1" applyFill="1" applyBorder="1" applyAlignment="1">
      <alignment horizontal="center"/>
    </xf>
    <xf numFmtId="9" fontId="1" fillId="4" borderId="12" xfId="1" applyNumberFormat="1" applyFont="1" applyFill="1" applyBorder="1" applyAlignment="1">
      <alignment horizontal="center"/>
    </xf>
  </cellXfs>
  <cellStyles count="5">
    <cellStyle name="Followed Hyperlink" xfId="4" builtinId="9" hidden="1"/>
    <cellStyle name="Hyperlink" xfId="3" builtinId="8" hidden="1"/>
    <cellStyle name="Normal" xfId="0" builtinId="0"/>
    <cellStyle name="Normal 2" xfId="2" xr:uid="{00000000-0005-0000-0000-000003000000}"/>
    <cellStyle name="Percent" xfId="1" builtinId="5"/>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Ed Karpp" id="{935FED1C-D61D-2B4D-8D46-2F5552740382}" userId="61a7e4156e5d28f6"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1" dT="2022-03-30T18:10:03.03" personId="{935FED1C-D61D-2B4D-8D46-2F5552740382}" id="{DA37D8CE-8DE0-6C46-90CF-6D94233772AC}">
    <text>Not in 2021-2022 Catalog</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87"/>
  <sheetViews>
    <sheetView tabSelected="1" topLeftCell="Q120" zoomScaleNormal="100" workbookViewId="0">
      <selection activeCell="Z142" sqref="Z142"/>
    </sheetView>
  </sheetViews>
  <sheetFormatPr baseColWidth="10" defaultRowHeight="16" x14ac:dyDescent="0.2"/>
  <cols>
    <col min="1" max="1" width="22" customWidth="1"/>
    <col min="2" max="2" width="25.5" bestFit="1" customWidth="1"/>
    <col min="3" max="3" width="71.33203125" style="43" customWidth="1"/>
    <col min="4" max="4" width="16.83203125" style="6" bestFit="1" customWidth="1"/>
    <col min="5" max="7" width="10.83203125" style="2" customWidth="1"/>
    <col min="8" max="8" width="10.83203125" style="3" customWidth="1"/>
    <col min="9" max="9" width="10.83203125" style="6" customWidth="1"/>
    <col min="10" max="10" width="10.83203125" style="26" customWidth="1"/>
    <col min="11" max="14" width="11.83203125" customWidth="1"/>
    <col min="15" max="15" width="10.6640625" bestFit="1" customWidth="1"/>
    <col min="16" max="16" width="10.5" bestFit="1" customWidth="1"/>
    <col min="17" max="17" width="10.6640625" bestFit="1" customWidth="1"/>
    <col min="18" max="18" width="10.83203125" customWidth="1"/>
    <col min="19" max="19" width="13.1640625" customWidth="1"/>
    <col min="24" max="24" width="28.33203125" hidden="1" customWidth="1"/>
    <col min="25" max="25" width="13.1640625" bestFit="1" customWidth="1"/>
  </cols>
  <sheetData>
    <row r="1" spans="1:9" x14ac:dyDescent="0.2">
      <c r="A1" s="1" t="s">
        <v>0</v>
      </c>
    </row>
    <row r="2" spans="1:9" x14ac:dyDescent="0.2">
      <c r="A2" s="1" t="s">
        <v>1</v>
      </c>
    </row>
    <row r="3" spans="1:9" x14ac:dyDescent="0.2">
      <c r="A3" s="11">
        <v>2022</v>
      </c>
    </row>
    <row r="5" spans="1:9" x14ac:dyDescent="0.2">
      <c r="A5" t="s">
        <v>143</v>
      </c>
      <c r="I5" s="10"/>
    </row>
    <row r="6" spans="1:9" x14ac:dyDescent="0.2">
      <c r="A6" t="s">
        <v>142</v>
      </c>
      <c r="I6" s="10"/>
    </row>
    <row r="7" spans="1:9" hidden="1" x14ac:dyDescent="0.2">
      <c r="I7" s="10"/>
    </row>
    <row r="8" spans="1:9" hidden="1" x14ac:dyDescent="0.2">
      <c r="A8" t="s">
        <v>138</v>
      </c>
    </row>
    <row r="9" spans="1:9" hidden="1" x14ac:dyDescent="0.2">
      <c r="A9" t="s">
        <v>139</v>
      </c>
    </row>
    <row r="10" spans="1:9" hidden="1" x14ac:dyDescent="0.2">
      <c r="A10" t="s">
        <v>140</v>
      </c>
    </row>
    <row r="11" spans="1:9" hidden="1" x14ac:dyDescent="0.2">
      <c r="A11" t="s">
        <v>141</v>
      </c>
    </row>
    <row r="12" spans="1:9" hidden="1" x14ac:dyDescent="0.2">
      <c r="A12" t="s">
        <v>122</v>
      </c>
    </row>
    <row r="13" spans="1:9" hidden="1" x14ac:dyDescent="0.2"/>
    <row r="14" spans="1:9" hidden="1" x14ac:dyDescent="0.2">
      <c r="A14" t="s">
        <v>207</v>
      </c>
    </row>
    <row r="15" spans="1:9" hidden="1" x14ac:dyDescent="0.2">
      <c r="A15" t="s">
        <v>148</v>
      </c>
    </row>
    <row r="17" spans="1:25" x14ac:dyDescent="0.2">
      <c r="A17" t="s">
        <v>223</v>
      </c>
    </row>
    <row r="18" spans="1:25" x14ac:dyDescent="0.2">
      <c r="O18" t="s">
        <v>201</v>
      </c>
    </row>
    <row r="19" spans="1:25" ht="19" customHeight="1" x14ac:dyDescent="0.25">
      <c r="A19" s="49" t="s">
        <v>135</v>
      </c>
      <c r="D19" s="50"/>
      <c r="H19" s="2"/>
      <c r="I19" s="2"/>
      <c r="K19" s="26"/>
      <c r="L19" s="26"/>
      <c r="M19" s="26"/>
      <c r="N19" s="26"/>
      <c r="O19" s="26"/>
      <c r="P19" s="26"/>
      <c r="Q19" s="26"/>
      <c r="R19" s="26"/>
      <c r="S19" s="26"/>
      <c r="T19" s="26"/>
      <c r="U19" s="26"/>
      <c r="V19" s="26"/>
      <c r="W19" s="26"/>
    </row>
    <row r="20" spans="1:25" x14ac:dyDescent="0.2">
      <c r="A20" s="26" t="s">
        <v>225</v>
      </c>
      <c r="B20" s="26"/>
      <c r="C20" s="46"/>
      <c r="D20" s="51"/>
      <c r="E20" s="52" t="s">
        <v>132</v>
      </c>
      <c r="F20" s="53"/>
      <c r="G20" s="53"/>
      <c r="H20" s="53"/>
      <c r="I20" s="53"/>
      <c r="J20" s="54" t="s">
        <v>133</v>
      </c>
      <c r="K20" s="42"/>
      <c r="L20" s="42"/>
      <c r="M20" s="42"/>
      <c r="N20" s="42"/>
      <c r="O20" s="55" t="s">
        <v>130</v>
      </c>
      <c r="P20" s="42"/>
      <c r="Q20" s="42"/>
      <c r="R20" s="42"/>
      <c r="S20" s="42"/>
      <c r="T20" s="26"/>
      <c r="U20" s="26"/>
      <c r="V20" s="26"/>
      <c r="W20" s="26"/>
      <c r="Y20" s="68" t="s">
        <v>227</v>
      </c>
    </row>
    <row r="21" spans="1:25" ht="17" thickBot="1" x14ac:dyDescent="0.25">
      <c r="A21" s="26"/>
      <c r="B21" s="26"/>
      <c r="C21" s="46"/>
      <c r="D21" s="51"/>
      <c r="E21" s="53"/>
      <c r="F21" s="53"/>
      <c r="G21" s="53"/>
      <c r="H21" s="53"/>
      <c r="I21" s="53"/>
      <c r="J21" s="42"/>
      <c r="K21" s="42"/>
      <c r="L21" s="42"/>
      <c r="M21" s="42"/>
      <c r="N21" s="42"/>
      <c r="O21" s="42"/>
      <c r="P21" s="42"/>
      <c r="Q21" s="42"/>
      <c r="R21" s="42"/>
      <c r="S21" s="42"/>
      <c r="T21" s="26"/>
      <c r="U21" s="26"/>
      <c r="V21" s="26"/>
      <c r="W21" s="26"/>
    </row>
    <row r="22" spans="1:25" ht="36" thickTop="1" thickBot="1" x14ac:dyDescent="0.25">
      <c r="A22" s="19" t="s">
        <v>81</v>
      </c>
      <c r="B22" s="20" t="s">
        <v>2</v>
      </c>
      <c r="C22" s="44" t="s">
        <v>125</v>
      </c>
      <c r="D22" s="21" t="s">
        <v>134</v>
      </c>
      <c r="E22" s="16" t="s">
        <v>83</v>
      </c>
      <c r="F22" s="16" t="s">
        <v>146</v>
      </c>
      <c r="G22" s="16" t="s">
        <v>147</v>
      </c>
      <c r="H22" s="16" t="s">
        <v>200</v>
      </c>
      <c r="I22" s="16" t="s">
        <v>203</v>
      </c>
      <c r="J22" s="15" t="s">
        <v>83</v>
      </c>
      <c r="K22" s="16" t="s">
        <v>146</v>
      </c>
      <c r="L22" s="16" t="s">
        <v>147</v>
      </c>
      <c r="M22" s="16" t="s">
        <v>200</v>
      </c>
      <c r="N22" s="16" t="s">
        <v>203</v>
      </c>
      <c r="O22" s="15" t="s">
        <v>83</v>
      </c>
      <c r="P22" s="16" t="s">
        <v>146</v>
      </c>
      <c r="Q22" s="16" t="s">
        <v>147</v>
      </c>
      <c r="R22" s="16" t="s">
        <v>200</v>
      </c>
      <c r="S22" s="16" t="s">
        <v>203</v>
      </c>
      <c r="T22" s="31" t="s">
        <v>128</v>
      </c>
      <c r="U22" s="32" t="s">
        <v>131</v>
      </c>
      <c r="V22" s="56" t="s">
        <v>129</v>
      </c>
      <c r="W22" s="56" t="s">
        <v>222</v>
      </c>
      <c r="X22" s="64" t="s">
        <v>88</v>
      </c>
      <c r="Y22" s="56" t="s">
        <v>226</v>
      </c>
    </row>
    <row r="23" spans="1:25" ht="18" thickTop="1" x14ac:dyDescent="0.2">
      <c r="A23" s="22" t="s">
        <v>85</v>
      </c>
      <c r="B23" s="23" t="s">
        <v>94</v>
      </c>
      <c r="C23" s="45" t="s">
        <v>7</v>
      </c>
      <c r="D23" s="24">
        <v>20100</v>
      </c>
      <c r="E23" s="12">
        <v>23</v>
      </c>
      <c r="F23" s="12">
        <v>5</v>
      </c>
      <c r="G23" s="12">
        <v>4</v>
      </c>
      <c r="H23" s="12">
        <v>5</v>
      </c>
      <c r="I23" s="72">
        <v>2</v>
      </c>
      <c r="J23" s="17">
        <v>25</v>
      </c>
      <c r="K23" s="12">
        <v>5</v>
      </c>
      <c r="L23" s="12">
        <v>5</v>
      </c>
      <c r="M23" s="12">
        <v>9</v>
      </c>
      <c r="N23" s="12">
        <v>4</v>
      </c>
      <c r="O23" s="69">
        <f>IF(J23&gt;0,E23/J23,"--")</f>
        <v>0.92</v>
      </c>
      <c r="P23" s="60">
        <f t="shared" ref="P23:P54" si="0">IF(K23&gt;0,F23/K23,"--")</f>
        <v>1</v>
      </c>
      <c r="Q23" s="60">
        <f t="shared" ref="Q23:Q54" si="1">IF(L23&gt;0,G23/L23,"--")</f>
        <v>0.8</v>
      </c>
      <c r="R23" s="60">
        <f t="shared" ref="R23:R54" si="2">IF(M23&gt;0,H23/M23,"--")</f>
        <v>0.55555555555555558</v>
      </c>
      <c r="S23" s="60">
        <f>IF(N23&gt;0,I23/N23,"--")</f>
        <v>0.5</v>
      </c>
      <c r="T23" s="33">
        <f>IF(SUM(L23:N23)&gt;0,SUM(G23:I23)/SUM(L23:N23),"--")</f>
        <v>0.61111111111111116</v>
      </c>
      <c r="U23" s="34">
        <f>SUM(L23:N23)</f>
        <v>18</v>
      </c>
      <c r="V23" s="65">
        <v>0.5</v>
      </c>
      <c r="W23" s="65">
        <f t="shared" ref="W23:W54" si="3">IF(T23="--",0.53,IF(T23&gt;=0.97,1,IF(T23&lt;0.5,0.53,T23+0.03)))</f>
        <v>0.64111111111111119</v>
      </c>
      <c r="Y23" t="str">
        <f>IF(AND(U23&gt;=10,T23&lt;V23),"potential issue","")</f>
        <v/>
      </c>
    </row>
    <row r="24" spans="1:25" ht="17" x14ac:dyDescent="0.2">
      <c r="A24" s="25" t="s">
        <v>85</v>
      </c>
      <c r="B24" s="26" t="s">
        <v>94</v>
      </c>
      <c r="C24" s="46" t="s">
        <v>8</v>
      </c>
      <c r="D24" s="27">
        <v>20100</v>
      </c>
      <c r="E24" s="12">
        <v>23</v>
      </c>
      <c r="F24" s="12">
        <v>5</v>
      </c>
      <c r="G24" s="12">
        <v>4</v>
      </c>
      <c r="H24" s="12">
        <v>5</v>
      </c>
      <c r="I24" s="72">
        <v>2</v>
      </c>
      <c r="J24" s="17">
        <v>25</v>
      </c>
      <c r="K24" s="12">
        <v>5</v>
      </c>
      <c r="L24" s="12">
        <v>5</v>
      </c>
      <c r="M24" s="12">
        <v>9</v>
      </c>
      <c r="N24" s="12">
        <v>4</v>
      </c>
      <c r="O24" s="69">
        <f t="shared" ref="O24:O54" si="4">IF(J24&gt;0,E24/J24,"--")</f>
        <v>0.92</v>
      </c>
      <c r="P24" s="60">
        <f t="shared" si="0"/>
        <v>1</v>
      </c>
      <c r="Q24" s="60">
        <f t="shared" si="1"/>
        <v>0.8</v>
      </c>
      <c r="R24" s="60">
        <f t="shared" si="2"/>
        <v>0.55555555555555558</v>
      </c>
      <c r="S24" s="60">
        <f t="shared" ref="S24:S54" si="5">IF(N24&gt;0,I24/N24,"--")</f>
        <v>0.5</v>
      </c>
      <c r="T24" s="35">
        <f t="shared" ref="T24:T54" si="6">IF(SUM(L24:N24)&gt;0,SUM(G24:I24)/SUM(L24:N24),"--")</f>
        <v>0.61111111111111116</v>
      </c>
      <c r="U24" s="36">
        <f t="shared" ref="U24:U54" si="7">SUM(L24:N24)</f>
        <v>18</v>
      </c>
      <c r="V24" s="65">
        <v>0.5</v>
      </c>
      <c r="W24" s="65">
        <f t="shared" si="3"/>
        <v>0.64111111111111119</v>
      </c>
      <c r="Y24" t="str">
        <f t="shared" ref="Y24:Y87" si="8">IF(AND(U24&gt;=10,T24&lt;V24),"potential issue","")</f>
        <v/>
      </c>
    </row>
    <row r="25" spans="1:25" ht="17" x14ac:dyDescent="0.2">
      <c r="A25" s="25" t="s">
        <v>84</v>
      </c>
      <c r="B25" s="26" t="s">
        <v>98</v>
      </c>
      <c r="C25" s="46" t="s">
        <v>15</v>
      </c>
      <c r="D25" s="27">
        <v>50100</v>
      </c>
      <c r="E25" s="12">
        <v>52</v>
      </c>
      <c r="F25" s="12">
        <v>32</v>
      </c>
      <c r="G25" s="12">
        <v>44</v>
      </c>
      <c r="H25" s="12">
        <v>13</v>
      </c>
      <c r="I25" s="72">
        <v>20</v>
      </c>
      <c r="J25" s="17">
        <v>68</v>
      </c>
      <c r="K25" s="12">
        <v>45</v>
      </c>
      <c r="L25" s="12">
        <v>58</v>
      </c>
      <c r="M25" s="12">
        <v>22</v>
      </c>
      <c r="N25" s="12">
        <v>24</v>
      </c>
      <c r="O25" s="69">
        <f t="shared" si="4"/>
        <v>0.76470588235294112</v>
      </c>
      <c r="P25" s="60">
        <f t="shared" si="0"/>
        <v>0.71111111111111114</v>
      </c>
      <c r="Q25" s="60">
        <f t="shared" si="1"/>
        <v>0.75862068965517238</v>
      </c>
      <c r="R25" s="60">
        <f t="shared" si="2"/>
        <v>0.59090909090909094</v>
      </c>
      <c r="S25" s="60">
        <f t="shared" si="5"/>
        <v>0.83333333333333337</v>
      </c>
      <c r="T25" s="35">
        <f t="shared" si="6"/>
        <v>0.74038461538461542</v>
      </c>
      <c r="U25" s="36">
        <f t="shared" si="7"/>
        <v>104</v>
      </c>
      <c r="V25" s="65">
        <v>0.5</v>
      </c>
      <c r="W25" s="65">
        <f t="shared" si="3"/>
        <v>0.77038461538461545</v>
      </c>
      <c r="Y25" t="str">
        <f t="shared" si="8"/>
        <v/>
      </c>
    </row>
    <row r="26" spans="1:25" ht="17" x14ac:dyDescent="0.2">
      <c r="A26" s="25" t="s">
        <v>84</v>
      </c>
      <c r="B26" s="26" t="s">
        <v>98</v>
      </c>
      <c r="C26" s="46" t="s">
        <v>16</v>
      </c>
      <c r="D26" s="27">
        <v>50100</v>
      </c>
      <c r="E26" s="12">
        <v>52</v>
      </c>
      <c r="F26" s="12">
        <v>32</v>
      </c>
      <c r="G26" s="12">
        <v>44</v>
      </c>
      <c r="H26" s="12">
        <v>13</v>
      </c>
      <c r="I26" s="72">
        <v>20</v>
      </c>
      <c r="J26" s="17">
        <v>68</v>
      </c>
      <c r="K26" s="12">
        <v>45</v>
      </c>
      <c r="L26" s="12">
        <v>58</v>
      </c>
      <c r="M26" s="12">
        <v>22</v>
      </c>
      <c r="N26" s="12">
        <v>24</v>
      </c>
      <c r="O26" s="69">
        <f t="shared" si="4"/>
        <v>0.76470588235294112</v>
      </c>
      <c r="P26" s="60">
        <f t="shared" si="0"/>
        <v>0.71111111111111114</v>
      </c>
      <c r="Q26" s="60">
        <f t="shared" si="1"/>
        <v>0.75862068965517238</v>
      </c>
      <c r="R26" s="60">
        <f t="shared" si="2"/>
        <v>0.59090909090909094</v>
      </c>
      <c r="S26" s="60">
        <f t="shared" si="5"/>
        <v>0.83333333333333337</v>
      </c>
      <c r="T26" s="35">
        <f t="shared" si="6"/>
        <v>0.74038461538461542</v>
      </c>
      <c r="U26" s="36">
        <f t="shared" si="7"/>
        <v>104</v>
      </c>
      <c r="V26" s="65">
        <v>0.5</v>
      </c>
      <c r="W26" s="65">
        <f t="shared" si="3"/>
        <v>0.77038461538461545</v>
      </c>
      <c r="Y26" t="str">
        <f t="shared" si="8"/>
        <v/>
      </c>
    </row>
    <row r="27" spans="1:25" ht="17" x14ac:dyDescent="0.2">
      <c r="A27" s="25" t="s">
        <v>84</v>
      </c>
      <c r="B27" s="26" t="s">
        <v>82</v>
      </c>
      <c r="C27" s="46" t="s">
        <v>3</v>
      </c>
      <c r="D27" s="27">
        <v>50200</v>
      </c>
      <c r="E27" s="12">
        <v>71</v>
      </c>
      <c r="F27" s="12">
        <v>66</v>
      </c>
      <c r="G27" s="12">
        <v>62</v>
      </c>
      <c r="H27" s="12">
        <v>62</v>
      </c>
      <c r="I27" s="72">
        <v>47</v>
      </c>
      <c r="J27" s="17">
        <v>94</v>
      </c>
      <c r="K27" s="12">
        <v>86</v>
      </c>
      <c r="L27" s="12">
        <v>83</v>
      </c>
      <c r="M27" s="12">
        <v>76</v>
      </c>
      <c r="N27" s="12">
        <v>65</v>
      </c>
      <c r="O27" s="69">
        <f t="shared" si="4"/>
        <v>0.75531914893617025</v>
      </c>
      <c r="P27" s="60">
        <f t="shared" si="0"/>
        <v>0.76744186046511631</v>
      </c>
      <c r="Q27" s="60">
        <f t="shared" si="1"/>
        <v>0.74698795180722888</v>
      </c>
      <c r="R27" s="60">
        <f t="shared" si="2"/>
        <v>0.81578947368421051</v>
      </c>
      <c r="S27" s="60">
        <f t="shared" si="5"/>
        <v>0.72307692307692306</v>
      </c>
      <c r="T27" s="35">
        <f t="shared" si="6"/>
        <v>0.7633928571428571</v>
      </c>
      <c r="U27" s="36">
        <f t="shared" si="7"/>
        <v>224</v>
      </c>
      <c r="V27" s="66">
        <v>0.55000000000000004</v>
      </c>
      <c r="W27" s="65">
        <f t="shared" si="3"/>
        <v>0.79339285714285712</v>
      </c>
      <c r="Y27" t="str">
        <f t="shared" si="8"/>
        <v/>
      </c>
    </row>
    <row r="28" spans="1:25" ht="17" x14ac:dyDescent="0.2">
      <c r="A28" s="25" t="s">
        <v>84</v>
      </c>
      <c r="B28" s="26" t="s">
        <v>82</v>
      </c>
      <c r="C28" s="46" t="s">
        <v>4</v>
      </c>
      <c r="D28" s="27">
        <v>50200</v>
      </c>
      <c r="E28" s="12">
        <v>71</v>
      </c>
      <c r="F28" s="12">
        <v>66</v>
      </c>
      <c r="G28" s="12">
        <v>62</v>
      </c>
      <c r="H28" s="12">
        <v>62</v>
      </c>
      <c r="I28" s="72">
        <v>47</v>
      </c>
      <c r="J28" s="17">
        <v>94</v>
      </c>
      <c r="K28" s="12">
        <v>86</v>
      </c>
      <c r="L28" s="12">
        <v>83</v>
      </c>
      <c r="M28" s="12">
        <v>76</v>
      </c>
      <c r="N28" s="12">
        <v>65</v>
      </c>
      <c r="O28" s="69">
        <f t="shared" si="4"/>
        <v>0.75531914893617025</v>
      </c>
      <c r="P28" s="60">
        <f t="shared" si="0"/>
        <v>0.76744186046511631</v>
      </c>
      <c r="Q28" s="60">
        <f t="shared" si="1"/>
        <v>0.74698795180722888</v>
      </c>
      <c r="R28" s="60">
        <f t="shared" si="2"/>
        <v>0.81578947368421051</v>
      </c>
      <c r="S28" s="60">
        <f t="shared" si="5"/>
        <v>0.72307692307692306</v>
      </c>
      <c r="T28" s="35">
        <f t="shared" si="6"/>
        <v>0.7633928571428571</v>
      </c>
      <c r="U28" s="36">
        <f t="shared" si="7"/>
        <v>224</v>
      </c>
      <c r="V28" s="66">
        <v>0.55000000000000004</v>
      </c>
      <c r="W28" s="65">
        <f t="shared" si="3"/>
        <v>0.79339285714285712</v>
      </c>
      <c r="Y28" t="str">
        <f t="shared" si="8"/>
        <v/>
      </c>
    </row>
    <row r="29" spans="1:25" ht="17" x14ac:dyDescent="0.2">
      <c r="A29" s="25" t="s">
        <v>84</v>
      </c>
      <c r="B29" s="26" t="s">
        <v>82</v>
      </c>
      <c r="C29" s="46" t="s">
        <v>11</v>
      </c>
      <c r="D29" s="27">
        <v>50200</v>
      </c>
      <c r="E29" s="12">
        <v>71</v>
      </c>
      <c r="F29" s="12">
        <v>66</v>
      </c>
      <c r="G29" s="12">
        <v>62</v>
      </c>
      <c r="H29" s="12">
        <v>62</v>
      </c>
      <c r="I29" s="72">
        <v>47</v>
      </c>
      <c r="J29" s="17">
        <v>94</v>
      </c>
      <c r="K29" s="12">
        <v>86</v>
      </c>
      <c r="L29" s="12">
        <v>83</v>
      </c>
      <c r="M29" s="12">
        <v>76</v>
      </c>
      <c r="N29" s="12">
        <v>65</v>
      </c>
      <c r="O29" s="69">
        <f t="shared" si="4"/>
        <v>0.75531914893617025</v>
      </c>
      <c r="P29" s="60">
        <f t="shared" si="0"/>
        <v>0.76744186046511631</v>
      </c>
      <c r="Q29" s="60">
        <f t="shared" si="1"/>
        <v>0.74698795180722888</v>
      </c>
      <c r="R29" s="60">
        <f t="shared" si="2"/>
        <v>0.81578947368421051</v>
      </c>
      <c r="S29" s="60">
        <f t="shared" si="5"/>
        <v>0.72307692307692306</v>
      </c>
      <c r="T29" s="35">
        <f t="shared" si="6"/>
        <v>0.7633928571428571</v>
      </c>
      <c r="U29" s="36">
        <f t="shared" si="7"/>
        <v>224</v>
      </c>
      <c r="V29" s="66">
        <v>0.55000000000000004</v>
      </c>
      <c r="W29" s="65">
        <f t="shared" si="3"/>
        <v>0.79339285714285712</v>
      </c>
      <c r="Y29" t="str">
        <f t="shared" si="8"/>
        <v/>
      </c>
    </row>
    <row r="30" spans="1:25" ht="17" x14ac:dyDescent="0.2">
      <c r="A30" s="25" t="s">
        <v>84</v>
      </c>
      <c r="B30" s="26" t="s">
        <v>82</v>
      </c>
      <c r="C30" s="46" t="s">
        <v>12</v>
      </c>
      <c r="D30" s="27">
        <v>50200</v>
      </c>
      <c r="E30" s="12">
        <v>71</v>
      </c>
      <c r="F30" s="12">
        <v>66</v>
      </c>
      <c r="G30" s="12">
        <v>62</v>
      </c>
      <c r="H30" s="12">
        <v>62</v>
      </c>
      <c r="I30" s="72">
        <v>47</v>
      </c>
      <c r="J30" s="17">
        <v>94</v>
      </c>
      <c r="K30" s="12">
        <v>86</v>
      </c>
      <c r="L30" s="12">
        <v>83</v>
      </c>
      <c r="M30" s="12">
        <v>76</v>
      </c>
      <c r="N30" s="12">
        <v>65</v>
      </c>
      <c r="O30" s="69">
        <f t="shared" si="4"/>
        <v>0.75531914893617025</v>
      </c>
      <c r="P30" s="60">
        <f t="shared" si="0"/>
        <v>0.76744186046511631</v>
      </c>
      <c r="Q30" s="60">
        <f t="shared" si="1"/>
        <v>0.74698795180722888</v>
      </c>
      <c r="R30" s="60">
        <f t="shared" si="2"/>
        <v>0.81578947368421051</v>
      </c>
      <c r="S30" s="60">
        <f t="shared" si="5"/>
        <v>0.72307692307692306</v>
      </c>
      <c r="T30" s="35">
        <f t="shared" si="6"/>
        <v>0.7633928571428571</v>
      </c>
      <c r="U30" s="36">
        <f t="shared" si="7"/>
        <v>224</v>
      </c>
      <c r="V30" s="65">
        <v>0.55000000000000004</v>
      </c>
      <c r="W30" s="65">
        <f t="shared" si="3"/>
        <v>0.79339285714285712</v>
      </c>
      <c r="Y30" t="str">
        <f t="shared" si="8"/>
        <v/>
      </c>
    </row>
    <row r="31" spans="1:25" ht="17" x14ac:dyDescent="0.2">
      <c r="A31" s="25" t="s">
        <v>84</v>
      </c>
      <c r="B31" s="26" t="s">
        <v>82</v>
      </c>
      <c r="C31" s="46" t="s">
        <v>75</v>
      </c>
      <c r="D31" s="27">
        <v>50200</v>
      </c>
      <c r="E31" s="12">
        <v>71</v>
      </c>
      <c r="F31" s="12">
        <v>66</v>
      </c>
      <c r="G31" s="12">
        <v>62</v>
      </c>
      <c r="H31" s="12">
        <v>62</v>
      </c>
      <c r="I31" s="72">
        <v>47</v>
      </c>
      <c r="J31" s="17">
        <v>94</v>
      </c>
      <c r="K31" s="12">
        <v>86</v>
      </c>
      <c r="L31" s="12">
        <v>83</v>
      </c>
      <c r="M31" s="12">
        <v>76</v>
      </c>
      <c r="N31" s="12">
        <v>65</v>
      </c>
      <c r="O31" s="69">
        <f t="shared" si="4"/>
        <v>0.75531914893617025</v>
      </c>
      <c r="P31" s="60">
        <f t="shared" si="0"/>
        <v>0.76744186046511631</v>
      </c>
      <c r="Q31" s="60">
        <f t="shared" si="1"/>
        <v>0.74698795180722888</v>
      </c>
      <c r="R31" s="60">
        <f t="shared" si="2"/>
        <v>0.81578947368421051</v>
      </c>
      <c r="S31" s="60">
        <f t="shared" si="5"/>
        <v>0.72307692307692306</v>
      </c>
      <c r="T31" s="35">
        <f t="shared" si="6"/>
        <v>0.7633928571428571</v>
      </c>
      <c r="U31" s="36">
        <f t="shared" si="7"/>
        <v>224</v>
      </c>
      <c r="V31" s="65">
        <v>0.55000000000000004</v>
      </c>
      <c r="W31" s="65">
        <f t="shared" si="3"/>
        <v>0.79339285714285712</v>
      </c>
      <c r="Y31" t="str">
        <f t="shared" si="8"/>
        <v/>
      </c>
    </row>
    <row r="32" spans="1:25" ht="17" x14ac:dyDescent="0.2">
      <c r="A32" s="25" t="s">
        <v>84</v>
      </c>
      <c r="B32" s="26" t="s">
        <v>103</v>
      </c>
      <c r="C32" s="46" t="s">
        <v>79</v>
      </c>
      <c r="D32" s="27">
        <v>50210</v>
      </c>
      <c r="E32" s="12">
        <v>4</v>
      </c>
      <c r="F32" s="12">
        <v>1</v>
      </c>
      <c r="G32" s="12">
        <v>0</v>
      </c>
      <c r="H32" s="12">
        <v>0</v>
      </c>
      <c r="I32" s="72">
        <v>1</v>
      </c>
      <c r="J32" s="17">
        <v>4</v>
      </c>
      <c r="K32" s="12">
        <v>1</v>
      </c>
      <c r="L32" s="12">
        <v>0</v>
      </c>
      <c r="M32" s="12">
        <v>0</v>
      </c>
      <c r="N32" s="12">
        <v>2</v>
      </c>
      <c r="O32" s="69">
        <f t="shared" si="4"/>
        <v>1</v>
      </c>
      <c r="P32" s="60">
        <f t="shared" si="0"/>
        <v>1</v>
      </c>
      <c r="Q32" s="60" t="str">
        <f t="shared" si="1"/>
        <v>--</v>
      </c>
      <c r="R32" s="60" t="str">
        <f t="shared" si="2"/>
        <v>--</v>
      </c>
      <c r="S32" s="60">
        <f t="shared" si="5"/>
        <v>0.5</v>
      </c>
      <c r="T32" s="35">
        <f t="shared" si="6"/>
        <v>0.5</v>
      </c>
      <c r="U32" s="36">
        <f t="shared" si="7"/>
        <v>2</v>
      </c>
      <c r="V32" s="65">
        <v>0.5</v>
      </c>
      <c r="W32" s="65">
        <f t="shared" si="3"/>
        <v>0.53</v>
      </c>
      <c r="Y32" t="str">
        <f t="shared" si="8"/>
        <v/>
      </c>
    </row>
    <row r="33" spans="1:25" ht="17" x14ac:dyDescent="0.2">
      <c r="A33" s="25" t="s">
        <v>84</v>
      </c>
      <c r="B33" s="26" t="s">
        <v>98</v>
      </c>
      <c r="C33" s="46" t="s">
        <v>13</v>
      </c>
      <c r="D33" s="27">
        <v>50400</v>
      </c>
      <c r="E33" s="12">
        <v>1</v>
      </c>
      <c r="F33" s="12">
        <v>1</v>
      </c>
      <c r="G33" s="12">
        <v>1</v>
      </c>
      <c r="H33" s="12">
        <v>1</v>
      </c>
      <c r="I33" s="72">
        <v>0</v>
      </c>
      <c r="J33" s="17">
        <v>1</v>
      </c>
      <c r="K33" s="12">
        <v>1</v>
      </c>
      <c r="L33" s="12">
        <v>1</v>
      </c>
      <c r="M33" s="12">
        <v>1</v>
      </c>
      <c r="N33" s="12">
        <v>1</v>
      </c>
      <c r="O33" s="70">
        <f t="shared" si="4"/>
        <v>1</v>
      </c>
      <c r="P33" s="61">
        <f t="shared" si="0"/>
        <v>1</v>
      </c>
      <c r="Q33" s="61">
        <f t="shared" si="1"/>
        <v>1</v>
      </c>
      <c r="R33" s="61">
        <f t="shared" si="2"/>
        <v>1</v>
      </c>
      <c r="S33" s="61">
        <f t="shared" si="5"/>
        <v>0</v>
      </c>
      <c r="T33" s="35">
        <f t="shared" si="6"/>
        <v>0.66666666666666663</v>
      </c>
      <c r="U33" s="36">
        <f t="shared" si="7"/>
        <v>3</v>
      </c>
      <c r="V33" s="65">
        <v>0.5</v>
      </c>
      <c r="W33" s="65">
        <f t="shared" si="3"/>
        <v>0.69666666666666666</v>
      </c>
      <c r="Y33" t="str">
        <f t="shared" si="8"/>
        <v/>
      </c>
    </row>
    <row r="34" spans="1:25" ht="17" x14ac:dyDescent="0.2">
      <c r="A34" s="25" t="s">
        <v>84</v>
      </c>
      <c r="B34" s="26" t="s">
        <v>98</v>
      </c>
      <c r="C34" s="46" t="s">
        <v>14</v>
      </c>
      <c r="D34" s="27">
        <v>50400</v>
      </c>
      <c r="E34" s="12">
        <v>1</v>
      </c>
      <c r="F34" s="12">
        <v>1</v>
      </c>
      <c r="G34" s="12">
        <v>1</v>
      </c>
      <c r="H34" s="12">
        <v>1</v>
      </c>
      <c r="I34" s="72">
        <v>0</v>
      </c>
      <c r="J34" s="17">
        <v>1</v>
      </c>
      <c r="K34" s="12">
        <v>1</v>
      </c>
      <c r="L34" s="12">
        <v>1</v>
      </c>
      <c r="M34" s="12">
        <v>1</v>
      </c>
      <c r="N34" s="12">
        <v>1</v>
      </c>
      <c r="O34" s="70">
        <f t="shared" si="4"/>
        <v>1</v>
      </c>
      <c r="P34" s="61">
        <f t="shared" si="0"/>
        <v>1</v>
      </c>
      <c r="Q34" s="61">
        <f t="shared" si="1"/>
        <v>1</v>
      </c>
      <c r="R34" s="61">
        <f t="shared" si="2"/>
        <v>1</v>
      </c>
      <c r="S34" s="61">
        <f t="shared" si="5"/>
        <v>0</v>
      </c>
      <c r="T34" s="35">
        <f t="shared" si="6"/>
        <v>0.66666666666666663</v>
      </c>
      <c r="U34" s="36">
        <f t="shared" si="7"/>
        <v>3</v>
      </c>
      <c r="V34" s="65">
        <v>0.5</v>
      </c>
      <c r="W34" s="65">
        <f t="shared" si="3"/>
        <v>0.69666666666666666</v>
      </c>
      <c r="Y34" t="str">
        <f t="shared" si="8"/>
        <v/>
      </c>
    </row>
    <row r="35" spans="1:25" ht="17" x14ac:dyDescent="0.2">
      <c r="A35" s="25" t="s">
        <v>84</v>
      </c>
      <c r="B35" s="26" t="s">
        <v>98</v>
      </c>
      <c r="C35" s="46" t="s">
        <v>185</v>
      </c>
      <c r="D35" s="27">
        <v>50500</v>
      </c>
      <c r="E35" s="12">
        <v>37</v>
      </c>
      <c r="F35" s="12">
        <v>27</v>
      </c>
      <c r="G35" s="12">
        <v>44</v>
      </c>
      <c r="H35" s="12">
        <v>22</v>
      </c>
      <c r="I35" s="72">
        <v>16</v>
      </c>
      <c r="J35" s="17">
        <v>51</v>
      </c>
      <c r="K35" s="12">
        <v>39</v>
      </c>
      <c r="L35" s="12">
        <v>58</v>
      </c>
      <c r="M35" s="12">
        <v>28</v>
      </c>
      <c r="N35" s="12">
        <v>29</v>
      </c>
      <c r="O35" s="69">
        <f t="shared" si="4"/>
        <v>0.72549019607843135</v>
      </c>
      <c r="P35" s="60">
        <f t="shared" si="0"/>
        <v>0.69230769230769229</v>
      </c>
      <c r="Q35" s="60">
        <f t="shared" si="1"/>
        <v>0.75862068965517238</v>
      </c>
      <c r="R35" s="60">
        <f t="shared" si="2"/>
        <v>0.7857142857142857</v>
      </c>
      <c r="S35" s="60">
        <f t="shared" si="5"/>
        <v>0.55172413793103448</v>
      </c>
      <c r="T35" s="35">
        <f t="shared" si="6"/>
        <v>0.71304347826086956</v>
      </c>
      <c r="U35" s="36">
        <f t="shared" si="7"/>
        <v>115</v>
      </c>
      <c r="V35" s="65">
        <v>0.5</v>
      </c>
      <c r="W35" s="65">
        <f t="shared" si="3"/>
        <v>0.74304347826086958</v>
      </c>
      <c r="X35" s="59" t="s">
        <v>221</v>
      </c>
      <c r="Y35" t="str">
        <f t="shared" si="8"/>
        <v/>
      </c>
    </row>
    <row r="36" spans="1:25" ht="17" x14ac:dyDescent="0.2">
      <c r="A36" s="25" t="s">
        <v>84</v>
      </c>
      <c r="B36" s="26" t="s">
        <v>98</v>
      </c>
      <c r="C36" s="46" t="s">
        <v>91</v>
      </c>
      <c r="D36" s="27">
        <v>50600</v>
      </c>
      <c r="E36" s="12">
        <v>5</v>
      </c>
      <c r="F36" s="12">
        <v>5</v>
      </c>
      <c r="G36" s="12">
        <v>3</v>
      </c>
      <c r="H36" s="12">
        <v>4</v>
      </c>
      <c r="I36" s="72">
        <v>3</v>
      </c>
      <c r="J36" s="17">
        <v>6</v>
      </c>
      <c r="K36" s="12">
        <v>7</v>
      </c>
      <c r="L36" s="12">
        <v>3</v>
      </c>
      <c r="M36" s="12">
        <v>4</v>
      </c>
      <c r="N36" s="12">
        <v>7</v>
      </c>
      <c r="O36" s="69">
        <f t="shared" si="4"/>
        <v>0.83333333333333337</v>
      </c>
      <c r="P36" s="60">
        <f t="shared" si="0"/>
        <v>0.7142857142857143</v>
      </c>
      <c r="Q36" s="60">
        <f t="shared" si="1"/>
        <v>1</v>
      </c>
      <c r="R36" s="60">
        <f t="shared" si="2"/>
        <v>1</v>
      </c>
      <c r="S36" s="60">
        <f t="shared" si="5"/>
        <v>0.42857142857142855</v>
      </c>
      <c r="T36" s="35">
        <f t="shared" si="6"/>
        <v>0.7142857142857143</v>
      </c>
      <c r="U36" s="36">
        <f t="shared" si="7"/>
        <v>14</v>
      </c>
      <c r="V36" s="65">
        <v>0.5</v>
      </c>
      <c r="W36" s="65">
        <f t="shared" si="3"/>
        <v>0.74428571428571433</v>
      </c>
      <c r="Y36" t="str">
        <f t="shared" si="8"/>
        <v/>
      </c>
    </row>
    <row r="37" spans="1:25" ht="17" x14ac:dyDescent="0.2">
      <c r="A37" s="25" t="s">
        <v>84</v>
      </c>
      <c r="B37" s="26" t="s">
        <v>98</v>
      </c>
      <c r="C37" s="46" t="s">
        <v>51</v>
      </c>
      <c r="D37" s="27">
        <v>50600</v>
      </c>
      <c r="E37" s="12">
        <v>5</v>
      </c>
      <c r="F37" s="12">
        <v>5</v>
      </c>
      <c r="G37" s="12">
        <v>3</v>
      </c>
      <c r="H37" s="12">
        <v>4</v>
      </c>
      <c r="I37" s="72">
        <v>3</v>
      </c>
      <c r="J37" s="17">
        <v>6</v>
      </c>
      <c r="K37" s="12">
        <v>7</v>
      </c>
      <c r="L37" s="12">
        <v>3</v>
      </c>
      <c r="M37" s="12">
        <v>4</v>
      </c>
      <c r="N37" s="12">
        <v>7</v>
      </c>
      <c r="O37" s="69">
        <f t="shared" si="4"/>
        <v>0.83333333333333337</v>
      </c>
      <c r="P37" s="60">
        <f t="shared" si="0"/>
        <v>0.7142857142857143</v>
      </c>
      <c r="Q37" s="60">
        <f t="shared" si="1"/>
        <v>1</v>
      </c>
      <c r="R37" s="60">
        <f t="shared" si="2"/>
        <v>1</v>
      </c>
      <c r="S37" s="60">
        <f t="shared" si="5"/>
        <v>0.42857142857142855</v>
      </c>
      <c r="T37" s="35">
        <f t="shared" si="6"/>
        <v>0.7142857142857143</v>
      </c>
      <c r="U37" s="36">
        <f t="shared" si="7"/>
        <v>14</v>
      </c>
      <c r="V37" s="65">
        <v>0.5</v>
      </c>
      <c r="W37" s="65">
        <f t="shared" si="3"/>
        <v>0.74428571428571433</v>
      </c>
      <c r="Y37" t="str">
        <f t="shared" si="8"/>
        <v/>
      </c>
    </row>
    <row r="38" spans="1:25" ht="17" x14ac:dyDescent="0.2">
      <c r="A38" s="25" t="s">
        <v>84</v>
      </c>
      <c r="B38" s="26" t="s">
        <v>98</v>
      </c>
      <c r="C38" s="46" t="s">
        <v>52</v>
      </c>
      <c r="D38" s="27">
        <v>50600</v>
      </c>
      <c r="E38" s="12">
        <v>5</v>
      </c>
      <c r="F38" s="12">
        <v>5</v>
      </c>
      <c r="G38" s="12">
        <v>3</v>
      </c>
      <c r="H38" s="12">
        <v>4</v>
      </c>
      <c r="I38" s="72">
        <v>3</v>
      </c>
      <c r="J38" s="17">
        <v>6</v>
      </c>
      <c r="K38" s="12">
        <v>7</v>
      </c>
      <c r="L38" s="12">
        <v>3</v>
      </c>
      <c r="M38" s="12">
        <v>4</v>
      </c>
      <c r="N38" s="12">
        <v>7</v>
      </c>
      <c r="O38" s="69">
        <f t="shared" si="4"/>
        <v>0.83333333333333337</v>
      </c>
      <c r="P38" s="60">
        <f t="shared" si="0"/>
        <v>0.7142857142857143</v>
      </c>
      <c r="Q38" s="60">
        <f t="shared" si="1"/>
        <v>1</v>
      </c>
      <c r="R38" s="60">
        <f t="shared" si="2"/>
        <v>1</v>
      </c>
      <c r="S38" s="60">
        <f t="shared" si="5"/>
        <v>0.42857142857142855</v>
      </c>
      <c r="T38" s="35">
        <f t="shared" si="6"/>
        <v>0.7142857142857143</v>
      </c>
      <c r="U38" s="36">
        <f t="shared" si="7"/>
        <v>14</v>
      </c>
      <c r="V38" s="65">
        <v>0.5</v>
      </c>
      <c r="W38" s="65">
        <f t="shared" si="3"/>
        <v>0.74428571428571433</v>
      </c>
      <c r="Y38" t="str">
        <f t="shared" si="8"/>
        <v/>
      </c>
    </row>
    <row r="39" spans="1:25" ht="17" x14ac:dyDescent="0.2">
      <c r="A39" s="25" t="s">
        <v>84</v>
      </c>
      <c r="B39" s="26" t="s">
        <v>98</v>
      </c>
      <c r="C39" s="46" t="s">
        <v>19</v>
      </c>
      <c r="D39" s="27">
        <v>50640</v>
      </c>
      <c r="E39" s="12">
        <v>1</v>
      </c>
      <c r="F39" s="12">
        <v>0</v>
      </c>
      <c r="G39" s="12">
        <v>0</v>
      </c>
      <c r="H39" s="12">
        <v>0</v>
      </c>
      <c r="I39" s="72">
        <v>2</v>
      </c>
      <c r="J39" s="17">
        <v>2</v>
      </c>
      <c r="K39" s="12">
        <v>0</v>
      </c>
      <c r="L39" s="12">
        <v>0</v>
      </c>
      <c r="M39" s="12">
        <v>0</v>
      </c>
      <c r="N39" s="12">
        <v>3</v>
      </c>
      <c r="O39" s="69">
        <f t="shared" si="4"/>
        <v>0.5</v>
      </c>
      <c r="P39" s="60" t="str">
        <f t="shared" si="0"/>
        <v>--</v>
      </c>
      <c r="Q39" s="60" t="str">
        <f t="shared" si="1"/>
        <v>--</v>
      </c>
      <c r="R39" s="60" t="str">
        <f t="shared" si="2"/>
        <v>--</v>
      </c>
      <c r="S39" s="60">
        <f t="shared" si="5"/>
        <v>0.66666666666666663</v>
      </c>
      <c r="T39" s="35">
        <f t="shared" si="6"/>
        <v>0.66666666666666663</v>
      </c>
      <c r="U39" s="36">
        <f t="shared" si="7"/>
        <v>3</v>
      </c>
      <c r="V39" s="65">
        <v>0.5</v>
      </c>
      <c r="W39" s="65">
        <f t="shared" si="3"/>
        <v>0.69666666666666666</v>
      </c>
      <c r="Y39" t="str">
        <f t="shared" si="8"/>
        <v/>
      </c>
    </row>
    <row r="40" spans="1:25" ht="17" x14ac:dyDescent="0.2">
      <c r="A40" s="25" t="s">
        <v>84</v>
      </c>
      <c r="B40" s="26" t="s">
        <v>98</v>
      </c>
      <c r="C40" s="46" t="s">
        <v>20</v>
      </c>
      <c r="D40" s="27">
        <v>50640</v>
      </c>
      <c r="E40" s="12">
        <v>1</v>
      </c>
      <c r="F40" s="12">
        <v>0</v>
      </c>
      <c r="G40" s="12">
        <v>0</v>
      </c>
      <c r="H40" s="12">
        <v>0</v>
      </c>
      <c r="I40" s="72">
        <v>2</v>
      </c>
      <c r="J40" s="17">
        <v>2</v>
      </c>
      <c r="K40" s="12">
        <v>0</v>
      </c>
      <c r="L40" s="12">
        <v>0</v>
      </c>
      <c r="M40" s="12">
        <v>0</v>
      </c>
      <c r="N40" s="12">
        <v>3</v>
      </c>
      <c r="O40" s="69">
        <f t="shared" si="4"/>
        <v>0.5</v>
      </c>
      <c r="P40" s="60" t="str">
        <f t="shared" si="0"/>
        <v>--</v>
      </c>
      <c r="Q40" s="60" t="str">
        <f t="shared" si="1"/>
        <v>--</v>
      </c>
      <c r="R40" s="60" t="str">
        <f t="shared" si="2"/>
        <v>--</v>
      </c>
      <c r="S40" s="60">
        <f t="shared" si="5"/>
        <v>0.66666666666666663</v>
      </c>
      <c r="T40" s="35">
        <f t="shared" si="6"/>
        <v>0.66666666666666663</v>
      </c>
      <c r="U40" s="36">
        <f t="shared" si="7"/>
        <v>3</v>
      </c>
      <c r="V40" s="65">
        <v>0.5</v>
      </c>
      <c r="W40" s="65">
        <f t="shared" si="3"/>
        <v>0.69666666666666666</v>
      </c>
      <c r="Y40" t="str">
        <f t="shared" si="8"/>
        <v/>
      </c>
    </row>
    <row r="41" spans="1:25" ht="17" x14ac:dyDescent="0.2">
      <c r="A41" s="25" t="s">
        <v>84</v>
      </c>
      <c r="B41" s="26" t="s">
        <v>98</v>
      </c>
      <c r="C41" s="46" t="s">
        <v>17</v>
      </c>
      <c r="D41" s="27">
        <v>50800</v>
      </c>
      <c r="E41" s="12">
        <v>2</v>
      </c>
      <c r="F41" s="12">
        <v>1</v>
      </c>
      <c r="G41" s="12">
        <v>0</v>
      </c>
      <c r="H41" s="12">
        <v>0</v>
      </c>
      <c r="I41" s="72">
        <v>1</v>
      </c>
      <c r="J41" s="17">
        <v>3</v>
      </c>
      <c r="K41" s="12">
        <v>2</v>
      </c>
      <c r="L41" s="12">
        <v>0</v>
      </c>
      <c r="M41" s="12">
        <v>0</v>
      </c>
      <c r="N41" s="12">
        <v>1</v>
      </c>
      <c r="O41" s="69">
        <f t="shared" si="4"/>
        <v>0.66666666666666663</v>
      </c>
      <c r="P41" s="60">
        <f t="shared" si="0"/>
        <v>0.5</v>
      </c>
      <c r="Q41" s="60" t="str">
        <f t="shared" si="1"/>
        <v>--</v>
      </c>
      <c r="R41" s="60" t="str">
        <f t="shared" si="2"/>
        <v>--</v>
      </c>
      <c r="S41" s="60">
        <f t="shared" si="5"/>
        <v>1</v>
      </c>
      <c r="T41" s="35">
        <f t="shared" si="6"/>
        <v>1</v>
      </c>
      <c r="U41" s="36">
        <f t="shared" si="7"/>
        <v>1</v>
      </c>
      <c r="V41" s="65">
        <v>0.5</v>
      </c>
      <c r="W41" s="65">
        <f t="shared" si="3"/>
        <v>1</v>
      </c>
      <c r="Y41" t="str">
        <f t="shared" si="8"/>
        <v/>
      </c>
    </row>
    <row r="42" spans="1:25" ht="17" x14ac:dyDescent="0.2">
      <c r="A42" s="25" t="s">
        <v>84</v>
      </c>
      <c r="B42" s="26" t="s">
        <v>98</v>
      </c>
      <c r="C42" s="46" t="s">
        <v>18</v>
      </c>
      <c r="D42" s="27">
        <v>50800</v>
      </c>
      <c r="E42" s="12">
        <v>2</v>
      </c>
      <c r="F42" s="12">
        <v>1</v>
      </c>
      <c r="G42" s="12">
        <v>0</v>
      </c>
      <c r="H42" s="12">
        <v>0</v>
      </c>
      <c r="I42" s="72">
        <v>1</v>
      </c>
      <c r="J42" s="17">
        <v>3</v>
      </c>
      <c r="K42" s="12">
        <v>2</v>
      </c>
      <c r="L42" s="12">
        <v>0</v>
      </c>
      <c r="M42" s="12">
        <v>0</v>
      </c>
      <c r="N42" s="12">
        <v>1</v>
      </c>
      <c r="O42" s="69">
        <f t="shared" si="4"/>
        <v>0.66666666666666663</v>
      </c>
      <c r="P42" s="60">
        <f t="shared" si="0"/>
        <v>0.5</v>
      </c>
      <c r="Q42" s="60" t="str">
        <f t="shared" si="1"/>
        <v>--</v>
      </c>
      <c r="R42" s="60" t="str">
        <f t="shared" si="2"/>
        <v>--</v>
      </c>
      <c r="S42" s="60">
        <f t="shared" si="5"/>
        <v>1</v>
      </c>
      <c r="T42" s="35">
        <f t="shared" si="6"/>
        <v>1</v>
      </c>
      <c r="U42" s="36">
        <f t="shared" si="7"/>
        <v>1</v>
      </c>
      <c r="V42" s="65">
        <v>0.5</v>
      </c>
      <c r="W42" s="65">
        <f t="shared" si="3"/>
        <v>1</v>
      </c>
      <c r="Y42" t="str">
        <f t="shared" si="8"/>
        <v/>
      </c>
    </row>
    <row r="43" spans="1:25" ht="17" x14ac:dyDescent="0.2">
      <c r="A43" s="25" t="s">
        <v>84</v>
      </c>
      <c r="B43" s="26" t="s">
        <v>98</v>
      </c>
      <c r="C43" s="46" t="s">
        <v>53</v>
      </c>
      <c r="D43" s="27">
        <v>50900</v>
      </c>
      <c r="E43" s="12">
        <v>0</v>
      </c>
      <c r="F43" s="12">
        <v>1</v>
      </c>
      <c r="G43" s="12">
        <v>0</v>
      </c>
      <c r="H43" s="12">
        <v>0</v>
      </c>
      <c r="I43" s="72">
        <v>0</v>
      </c>
      <c r="J43" s="17">
        <v>0</v>
      </c>
      <c r="K43" s="12">
        <v>1</v>
      </c>
      <c r="L43" s="12">
        <v>0</v>
      </c>
      <c r="M43" s="12">
        <v>0</v>
      </c>
      <c r="N43" s="12">
        <v>0</v>
      </c>
      <c r="O43" s="70" t="str">
        <f t="shared" si="4"/>
        <v>--</v>
      </c>
      <c r="P43" s="61">
        <f t="shared" si="0"/>
        <v>1</v>
      </c>
      <c r="Q43" s="61" t="str">
        <f t="shared" si="1"/>
        <v>--</v>
      </c>
      <c r="R43" s="61" t="str">
        <f t="shared" si="2"/>
        <v>--</v>
      </c>
      <c r="S43" s="61" t="str">
        <f t="shared" si="5"/>
        <v>--</v>
      </c>
      <c r="T43" s="35" t="str">
        <f t="shared" si="6"/>
        <v>--</v>
      </c>
      <c r="U43" s="36">
        <f t="shared" si="7"/>
        <v>0</v>
      </c>
      <c r="V43" s="65">
        <v>0.5</v>
      </c>
      <c r="W43" s="65">
        <f t="shared" si="3"/>
        <v>0.53</v>
      </c>
      <c r="Y43" t="str">
        <f t="shared" si="8"/>
        <v/>
      </c>
    </row>
    <row r="44" spans="1:25" ht="17" x14ac:dyDescent="0.2">
      <c r="A44" s="25" t="s">
        <v>84</v>
      </c>
      <c r="B44" s="26" t="s">
        <v>98</v>
      </c>
      <c r="C44" s="46" t="s">
        <v>54</v>
      </c>
      <c r="D44" s="27">
        <v>50900</v>
      </c>
      <c r="E44" s="12">
        <v>0</v>
      </c>
      <c r="F44" s="12">
        <v>1</v>
      </c>
      <c r="G44" s="12">
        <v>0</v>
      </c>
      <c r="H44" s="12">
        <v>0</v>
      </c>
      <c r="I44" s="72">
        <v>0</v>
      </c>
      <c r="J44" s="17">
        <v>0</v>
      </c>
      <c r="K44" s="12">
        <v>1</v>
      </c>
      <c r="L44" s="12">
        <v>0</v>
      </c>
      <c r="M44" s="12">
        <v>0</v>
      </c>
      <c r="N44" s="12">
        <v>0</v>
      </c>
      <c r="O44" s="70" t="str">
        <f t="shared" si="4"/>
        <v>--</v>
      </c>
      <c r="P44" s="61">
        <f t="shared" si="0"/>
        <v>1</v>
      </c>
      <c r="Q44" s="61" t="str">
        <f t="shared" si="1"/>
        <v>--</v>
      </c>
      <c r="R44" s="61" t="str">
        <f t="shared" si="2"/>
        <v>--</v>
      </c>
      <c r="S44" s="61" t="str">
        <f t="shared" si="5"/>
        <v>--</v>
      </c>
      <c r="T44" s="35" t="str">
        <f t="shared" si="6"/>
        <v>--</v>
      </c>
      <c r="U44" s="36">
        <f t="shared" si="7"/>
        <v>0</v>
      </c>
      <c r="V44" s="65">
        <v>0.5</v>
      </c>
      <c r="W44" s="65">
        <f t="shared" si="3"/>
        <v>0.53</v>
      </c>
      <c r="Y44" t="str">
        <f t="shared" si="8"/>
        <v/>
      </c>
    </row>
    <row r="45" spans="1:25" ht="17" x14ac:dyDescent="0.2">
      <c r="A45" s="25" t="s">
        <v>84</v>
      </c>
      <c r="B45" s="26" t="s">
        <v>115</v>
      </c>
      <c r="C45" s="46" t="s">
        <v>61</v>
      </c>
      <c r="D45" s="27">
        <v>51100</v>
      </c>
      <c r="E45" s="12">
        <v>22</v>
      </c>
      <c r="F45" s="12">
        <v>38</v>
      </c>
      <c r="G45" s="12">
        <v>30</v>
      </c>
      <c r="H45" s="12">
        <v>36</v>
      </c>
      <c r="I45" s="72">
        <v>14</v>
      </c>
      <c r="J45" s="17">
        <v>38</v>
      </c>
      <c r="K45" s="12">
        <v>65</v>
      </c>
      <c r="L45" s="12">
        <v>47</v>
      </c>
      <c r="M45" s="12">
        <v>55</v>
      </c>
      <c r="N45" s="12">
        <v>26</v>
      </c>
      <c r="O45" s="69">
        <f t="shared" si="4"/>
        <v>0.57894736842105265</v>
      </c>
      <c r="P45" s="60">
        <f t="shared" si="0"/>
        <v>0.58461538461538465</v>
      </c>
      <c r="Q45" s="60">
        <f t="shared" si="1"/>
        <v>0.63829787234042556</v>
      </c>
      <c r="R45" s="60">
        <f t="shared" si="2"/>
        <v>0.65454545454545454</v>
      </c>
      <c r="S45" s="60">
        <f t="shared" si="5"/>
        <v>0.53846153846153844</v>
      </c>
      <c r="T45" s="35">
        <f t="shared" si="6"/>
        <v>0.625</v>
      </c>
      <c r="U45" s="36">
        <f t="shared" si="7"/>
        <v>128</v>
      </c>
      <c r="V45" s="65">
        <v>0.5</v>
      </c>
      <c r="W45" s="65">
        <f t="shared" si="3"/>
        <v>0.65500000000000003</v>
      </c>
      <c r="Y45" t="str">
        <f t="shared" si="8"/>
        <v/>
      </c>
    </row>
    <row r="46" spans="1:25" ht="17" x14ac:dyDescent="0.2">
      <c r="A46" s="25" t="s">
        <v>84</v>
      </c>
      <c r="B46" s="26" t="s">
        <v>115</v>
      </c>
      <c r="C46" s="46" t="s">
        <v>62</v>
      </c>
      <c r="D46" s="27">
        <v>51100</v>
      </c>
      <c r="E46" s="12">
        <v>22</v>
      </c>
      <c r="F46" s="12">
        <v>38</v>
      </c>
      <c r="G46" s="12">
        <v>30</v>
      </c>
      <c r="H46" s="12">
        <v>36</v>
      </c>
      <c r="I46" s="72">
        <v>14</v>
      </c>
      <c r="J46" s="17">
        <v>38</v>
      </c>
      <c r="K46" s="12">
        <v>65</v>
      </c>
      <c r="L46" s="12">
        <v>47</v>
      </c>
      <c r="M46" s="12">
        <v>55</v>
      </c>
      <c r="N46" s="12">
        <v>26</v>
      </c>
      <c r="O46" s="69">
        <f t="shared" si="4"/>
        <v>0.57894736842105265</v>
      </c>
      <c r="P46" s="60">
        <f t="shared" si="0"/>
        <v>0.58461538461538465</v>
      </c>
      <c r="Q46" s="60">
        <f t="shared" si="1"/>
        <v>0.63829787234042556</v>
      </c>
      <c r="R46" s="60">
        <f t="shared" si="2"/>
        <v>0.65454545454545454</v>
      </c>
      <c r="S46" s="60">
        <f t="shared" si="5"/>
        <v>0.53846153846153844</v>
      </c>
      <c r="T46" s="35">
        <f t="shared" si="6"/>
        <v>0.625</v>
      </c>
      <c r="U46" s="36">
        <f t="shared" si="7"/>
        <v>128</v>
      </c>
      <c r="V46" s="65">
        <v>0.5</v>
      </c>
      <c r="W46" s="65">
        <f t="shared" si="3"/>
        <v>0.65500000000000003</v>
      </c>
      <c r="Y46" t="str">
        <f t="shared" si="8"/>
        <v/>
      </c>
    </row>
    <row r="47" spans="1:25" ht="17" x14ac:dyDescent="0.2">
      <c r="A47" s="25" t="s">
        <v>84</v>
      </c>
      <c r="B47" s="26" t="s">
        <v>115</v>
      </c>
      <c r="C47" s="46" t="s">
        <v>63</v>
      </c>
      <c r="D47" s="27">
        <v>51100</v>
      </c>
      <c r="E47" s="12">
        <v>22</v>
      </c>
      <c r="F47" s="12">
        <v>38</v>
      </c>
      <c r="G47" s="12">
        <v>30</v>
      </c>
      <c r="H47" s="12">
        <v>36</v>
      </c>
      <c r="I47" s="72">
        <v>14</v>
      </c>
      <c r="J47" s="17">
        <v>38</v>
      </c>
      <c r="K47" s="12">
        <v>65</v>
      </c>
      <c r="L47" s="12">
        <v>47</v>
      </c>
      <c r="M47" s="12">
        <v>55</v>
      </c>
      <c r="N47" s="12">
        <v>26</v>
      </c>
      <c r="O47" s="69">
        <f t="shared" si="4"/>
        <v>0.57894736842105265</v>
      </c>
      <c r="P47" s="60">
        <f t="shared" si="0"/>
        <v>0.58461538461538465</v>
      </c>
      <c r="Q47" s="60">
        <f t="shared" si="1"/>
        <v>0.63829787234042556</v>
      </c>
      <c r="R47" s="60">
        <f t="shared" si="2"/>
        <v>0.65454545454545454</v>
      </c>
      <c r="S47" s="60">
        <f t="shared" si="5"/>
        <v>0.53846153846153844</v>
      </c>
      <c r="T47" s="35">
        <f t="shared" si="6"/>
        <v>0.625</v>
      </c>
      <c r="U47" s="36">
        <f t="shared" si="7"/>
        <v>128</v>
      </c>
      <c r="V47" s="65">
        <v>0.5</v>
      </c>
      <c r="W47" s="65">
        <f t="shared" si="3"/>
        <v>0.65500000000000003</v>
      </c>
      <c r="Y47" t="str">
        <f t="shared" si="8"/>
        <v/>
      </c>
    </row>
    <row r="48" spans="1:25" ht="17" x14ac:dyDescent="0.2">
      <c r="A48" s="25" t="s">
        <v>84</v>
      </c>
      <c r="B48" s="26" t="s">
        <v>115</v>
      </c>
      <c r="C48" s="46" t="s">
        <v>64</v>
      </c>
      <c r="D48" s="27">
        <v>51100</v>
      </c>
      <c r="E48" s="12">
        <v>22</v>
      </c>
      <c r="F48" s="12">
        <v>38</v>
      </c>
      <c r="G48" s="12">
        <v>30</v>
      </c>
      <c r="H48" s="12">
        <v>36</v>
      </c>
      <c r="I48" s="72">
        <v>14</v>
      </c>
      <c r="J48" s="17">
        <v>38</v>
      </c>
      <c r="K48" s="12">
        <v>65</v>
      </c>
      <c r="L48" s="12">
        <v>47</v>
      </c>
      <c r="M48" s="12">
        <v>55</v>
      </c>
      <c r="N48" s="12">
        <v>26</v>
      </c>
      <c r="O48" s="69">
        <f t="shared" si="4"/>
        <v>0.57894736842105265</v>
      </c>
      <c r="P48" s="60">
        <f t="shared" si="0"/>
        <v>0.58461538461538465</v>
      </c>
      <c r="Q48" s="60">
        <f t="shared" si="1"/>
        <v>0.63829787234042556</v>
      </c>
      <c r="R48" s="60">
        <f t="shared" si="2"/>
        <v>0.65454545454545454</v>
      </c>
      <c r="S48" s="60">
        <f t="shared" si="5"/>
        <v>0.53846153846153844</v>
      </c>
      <c r="T48" s="35">
        <f t="shared" si="6"/>
        <v>0.625</v>
      </c>
      <c r="U48" s="36">
        <f t="shared" si="7"/>
        <v>128</v>
      </c>
      <c r="V48" s="65">
        <v>0.5</v>
      </c>
      <c r="W48" s="65">
        <f t="shared" si="3"/>
        <v>0.65500000000000003</v>
      </c>
      <c r="Y48" t="str">
        <f t="shared" si="8"/>
        <v/>
      </c>
    </row>
    <row r="49" spans="1:25" ht="17" x14ac:dyDescent="0.2">
      <c r="A49" s="25" t="s">
        <v>84</v>
      </c>
      <c r="B49" s="26" t="s">
        <v>98</v>
      </c>
      <c r="C49" s="46" t="s">
        <v>77</v>
      </c>
      <c r="D49" s="27">
        <v>51200</v>
      </c>
      <c r="E49" s="12">
        <v>2</v>
      </c>
      <c r="F49" s="12">
        <v>4</v>
      </c>
      <c r="G49" s="12">
        <v>2</v>
      </c>
      <c r="H49" s="12">
        <v>3</v>
      </c>
      <c r="I49" s="72">
        <v>2</v>
      </c>
      <c r="J49" s="17">
        <v>3</v>
      </c>
      <c r="K49" s="12">
        <v>5</v>
      </c>
      <c r="L49" s="12">
        <v>2</v>
      </c>
      <c r="M49" s="12">
        <v>5</v>
      </c>
      <c r="N49" s="12">
        <v>2</v>
      </c>
      <c r="O49" s="69">
        <f t="shared" si="4"/>
        <v>0.66666666666666663</v>
      </c>
      <c r="P49" s="60">
        <f t="shared" si="0"/>
        <v>0.8</v>
      </c>
      <c r="Q49" s="60">
        <f t="shared" si="1"/>
        <v>1</v>
      </c>
      <c r="R49" s="60">
        <f t="shared" si="2"/>
        <v>0.6</v>
      </c>
      <c r="S49" s="60">
        <f t="shared" si="5"/>
        <v>1</v>
      </c>
      <c r="T49" s="35">
        <f t="shared" si="6"/>
        <v>0.77777777777777779</v>
      </c>
      <c r="U49" s="36">
        <f t="shared" si="7"/>
        <v>9</v>
      </c>
      <c r="V49" s="65">
        <v>0.5</v>
      </c>
      <c r="W49" s="65">
        <f t="shared" si="3"/>
        <v>0.80777777777777782</v>
      </c>
      <c r="Y49" t="str">
        <f t="shared" si="8"/>
        <v/>
      </c>
    </row>
    <row r="50" spans="1:25" ht="17" x14ac:dyDescent="0.2">
      <c r="A50" s="25" t="s">
        <v>84</v>
      </c>
      <c r="B50" s="26" t="s">
        <v>98</v>
      </c>
      <c r="C50" s="46" t="s">
        <v>49</v>
      </c>
      <c r="D50" s="27">
        <v>51200</v>
      </c>
      <c r="E50" s="12">
        <v>2</v>
      </c>
      <c r="F50" s="12">
        <v>4</v>
      </c>
      <c r="G50" s="12">
        <v>2</v>
      </c>
      <c r="H50" s="12">
        <v>3</v>
      </c>
      <c r="I50" s="72">
        <v>2</v>
      </c>
      <c r="J50" s="17">
        <v>3</v>
      </c>
      <c r="K50" s="12">
        <v>5</v>
      </c>
      <c r="L50" s="12">
        <v>2</v>
      </c>
      <c r="M50" s="12">
        <v>5</v>
      </c>
      <c r="N50" s="12">
        <v>2</v>
      </c>
      <c r="O50" s="69">
        <f t="shared" si="4"/>
        <v>0.66666666666666663</v>
      </c>
      <c r="P50" s="60">
        <f t="shared" si="0"/>
        <v>0.8</v>
      </c>
      <c r="Q50" s="60">
        <f t="shared" si="1"/>
        <v>1</v>
      </c>
      <c r="R50" s="60">
        <f t="shared" si="2"/>
        <v>0.6</v>
      </c>
      <c r="S50" s="60">
        <f t="shared" si="5"/>
        <v>1</v>
      </c>
      <c r="T50" s="35">
        <f t="shared" si="6"/>
        <v>0.77777777777777779</v>
      </c>
      <c r="U50" s="36">
        <f t="shared" si="7"/>
        <v>9</v>
      </c>
      <c r="V50" s="65">
        <v>0.5</v>
      </c>
      <c r="W50" s="65">
        <f t="shared" si="3"/>
        <v>0.80777777777777782</v>
      </c>
      <c r="Y50" t="str">
        <f t="shared" si="8"/>
        <v/>
      </c>
    </row>
    <row r="51" spans="1:25" ht="17" x14ac:dyDescent="0.2">
      <c r="A51" s="25" t="s">
        <v>84</v>
      </c>
      <c r="B51" s="26" t="s">
        <v>98</v>
      </c>
      <c r="C51" s="46" t="s">
        <v>50</v>
      </c>
      <c r="D51" s="27">
        <v>51200</v>
      </c>
      <c r="E51" s="12">
        <v>2</v>
      </c>
      <c r="F51" s="12">
        <v>4</v>
      </c>
      <c r="G51" s="12">
        <v>2</v>
      </c>
      <c r="H51" s="12">
        <v>3</v>
      </c>
      <c r="I51" s="72">
        <v>2</v>
      </c>
      <c r="J51" s="17">
        <v>3</v>
      </c>
      <c r="K51" s="12">
        <v>5</v>
      </c>
      <c r="L51" s="12">
        <v>2</v>
      </c>
      <c r="M51" s="12">
        <v>5</v>
      </c>
      <c r="N51" s="12">
        <v>2</v>
      </c>
      <c r="O51" s="69">
        <f t="shared" si="4"/>
        <v>0.66666666666666663</v>
      </c>
      <c r="P51" s="60">
        <f t="shared" si="0"/>
        <v>0.8</v>
      </c>
      <c r="Q51" s="60">
        <f t="shared" si="1"/>
        <v>1</v>
      </c>
      <c r="R51" s="60">
        <f t="shared" si="2"/>
        <v>0.6</v>
      </c>
      <c r="S51" s="60">
        <f t="shared" si="5"/>
        <v>1</v>
      </c>
      <c r="T51" s="35">
        <f t="shared" si="6"/>
        <v>0.77777777777777779</v>
      </c>
      <c r="U51" s="36">
        <f t="shared" si="7"/>
        <v>9</v>
      </c>
      <c r="V51" s="65">
        <v>0.5</v>
      </c>
      <c r="W51" s="65">
        <f t="shared" si="3"/>
        <v>0.80777777777777782</v>
      </c>
      <c r="Y51" t="str">
        <f t="shared" si="8"/>
        <v/>
      </c>
    </row>
    <row r="52" spans="1:25" ht="17" x14ac:dyDescent="0.2">
      <c r="A52" s="25" t="s">
        <v>84</v>
      </c>
      <c r="B52" s="26" t="s">
        <v>103</v>
      </c>
      <c r="C52" s="46" t="s">
        <v>35</v>
      </c>
      <c r="D52" s="27">
        <v>51400</v>
      </c>
      <c r="E52" s="12">
        <v>16</v>
      </c>
      <c r="F52" s="12">
        <v>17</v>
      </c>
      <c r="G52" s="12">
        <v>21</v>
      </c>
      <c r="H52" s="12">
        <v>11</v>
      </c>
      <c r="I52" s="72">
        <v>5</v>
      </c>
      <c r="J52" s="17">
        <v>26</v>
      </c>
      <c r="K52" s="12">
        <v>24</v>
      </c>
      <c r="L52" s="12">
        <v>28</v>
      </c>
      <c r="M52" s="12">
        <v>14</v>
      </c>
      <c r="N52" s="12">
        <v>8</v>
      </c>
      <c r="O52" s="69">
        <f t="shared" si="4"/>
        <v>0.61538461538461542</v>
      </c>
      <c r="P52" s="60">
        <f t="shared" si="0"/>
        <v>0.70833333333333337</v>
      </c>
      <c r="Q52" s="60">
        <f t="shared" si="1"/>
        <v>0.75</v>
      </c>
      <c r="R52" s="60">
        <f t="shared" si="2"/>
        <v>0.7857142857142857</v>
      </c>
      <c r="S52" s="60">
        <f t="shared" si="5"/>
        <v>0.625</v>
      </c>
      <c r="T52" s="35">
        <f t="shared" si="6"/>
        <v>0.74</v>
      </c>
      <c r="U52" s="36">
        <f t="shared" si="7"/>
        <v>50</v>
      </c>
      <c r="V52" s="65">
        <v>0.5</v>
      </c>
      <c r="W52" s="65">
        <f t="shared" si="3"/>
        <v>0.77</v>
      </c>
      <c r="Y52" t="str">
        <f t="shared" si="8"/>
        <v/>
      </c>
    </row>
    <row r="53" spans="1:25" ht="17" x14ac:dyDescent="0.2">
      <c r="A53" s="25" t="s">
        <v>84</v>
      </c>
      <c r="B53" s="26" t="s">
        <v>103</v>
      </c>
      <c r="C53" s="46" t="s">
        <v>36</v>
      </c>
      <c r="D53" s="27">
        <v>51400</v>
      </c>
      <c r="E53" s="12">
        <v>16</v>
      </c>
      <c r="F53" s="12">
        <v>17</v>
      </c>
      <c r="G53" s="12">
        <v>21</v>
      </c>
      <c r="H53" s="12">
        <v>11</v>
      </c>
      <c r="I53" s="72">
        <v>5</v>
      </c>
      <c r="J53" s="17">
        <v>26</v>
      </c>
      <c r="K53" s="12">
        <v>24</v>
      </c>
      <c r="L53" s="12">
        <v>28</v>
      </c>
      <c r="M53" s="12">
        <v>14</v>
      </c>
      <c r="N53" s="12">
        <v>8</v>
      </c>
      <c r="O53" s="69">
        <f t="shared" si="4"/>
        <v>0.61538461538461542</v>
      </c>
      <c r="P53" s="60">
        <f t="shared" si="0"/>
        <v>0.70833333333333337</v>
      </c>
      <c r="Q53" s="60">
        <f t="shared" si="1"/>
        <v>0.75</v>
      </c>
      <c r="R53" s="60">
        <f t="shared" si="2"/>
        <v>0.7857142857142857</v>
      </c>
      <c r="S53" s="60">
        <f t="shared" si="5"/>
        <v>0.625</v>
      </c>
      <c r="T53" s="35">
        <f t="shared" si="6"/>
        <v>0.74</v>
      </c>
      <c r="U53" s="36">
        <f t="shared" si="7"/>
        <v>50</v>
      </c>
      <c r="V53" s="65">
        <v>0.5</v>
      </c>
      <c r="W53" s="65">
        <f t="shared" si="3"/>
        <v>0.77</v>
      </c>
      <c r="Y53" t="str">
        <f t="shared" si="8"/>
        <v/>
      </c>
    </row>
    <row r="54" spans="1:25" ht="17" x14ac:dyDescent="0.2">
      <c r="A54" s="25" t="s">
        <v>84</v>
      </c>
      <c r="B54" s="26" t="s">
        <v>103</v>
      </c>
      <c r="C54" s="46" t="s">
        <v>37</v>
      </c>
      <c r="D54" s="27">
        <v>51400</v>
      </c>
      <c r="E54" s="12">
        <v>16</v>
      </c>
      <c r="F54" s="12">
        <v>17</v>
      </c>
      <c r="G54" s="12">
        <v>21</v>
      </c>
      <c r="H54" s="12">
        <v>11</v>
      </c>
      <c r="I54" s="72">
        <v>5</v>
      </c>
      <c r="J54" s="17">
        <v>26</v>
      </c>
      <c r="K54" s="12">
        <v>24</v>
      </c>
      <c r="L54" s="12">
        <v>28</v>
      </c>
      <c r="M54" s="12">
        <v>14</v>
      </c>
      <c r="N54" s="12">
        <v>8</v>
      </c>
      <c r="O54" s="69">
        <f t="shared" si="4"/>
        <v>0.61538461538461542</v>
      </c>
      <c r="P54" s="60">
        <f t="shared" si="0"/>
        <v>0.70833333333333337</v>
      </c>
      <c r="Q54" s="60">
        <f t="shared" si="1"/>
        <v>0.75</v>
      </c>
      <c r="R54" s="60">
        <f t="shared" si="2"/>
        <v>0.7857142857142857</v>
      </c>
      <c r="S54" s="60">
        <f t="shared" si="5"/>
        <v>0.625</v>
      </c>
      <c r="T54" s="35">
        <f t="shared" si="6"/>
        <v>0.74</v>
      </c>
      <c r="U54" s="36">
        <f t="shared" si="7"/>
        <v>50</v>
      </c>
      <c r="V54" s="65">
        <v>0.5</v>
      </c>
      <c r="W54" s="65">
        <f t="shared" si="3"/>
        <v>0.77</v>
      </c>
      <c r="Y54" t="str">
        <f t="shared" si="8"/>
        <v/>
      </c>
    </row>
    <row r="55" spans="1:25" ht="17" x14ac:dyDescent="0.2">
      <c r="A55" s="25" t="s">
        <v>84</v>
      </c>
      <c r="B55" s="26" t="s">
        <v>103</v>
      </c>
      <c r="C55" s="46" t="s">
        <v>38</v>
      </c>
      <c r="D55" s="27">
        <v>51400</v>
      </c>
      <c r="E55" s="12">
        <v>16</v>
      </c>
      <c r="F55" s="12">
        <v>17</v>
      </c>
      <c r="G55" s="12">
        <v>21</v>
      </c>
      <c r="H55" s="12">
        <v>11</v>
      </c>
      <c r="I55" s="72">
        <v>5</v>
      </c>
      <c r="J55" s="17">
        <v>26</v>
      </c>
      <c r="K55" s="12">
        <v>24</v>
      </c>
      <c r="L55" s="12">
        <v>28</v>
      </c>
      <c r="M55" s="12">
        <v>14</v>
      </c>
      <c r="N55" s="12">
        <v>8</v>
      </c>
      <c r="O55" s="69">
        <f t="shared" ref="O55:O86" si="9">IF(J55&gt;0,E55/J55,"--")</f>
        <v>0.61538461538461542</v>
      </c>
      <c r="P55" s="60">
        <f t="shared" ref="P55:P86" si="10">IF(K55&gt;0,F55/K55,"--")</f>
        <v>0.70833333333333337</v>
      </c>
      <c r="Q55" s="60">
        <f t="shared" ref="Q55:Q86" si="11">IF(L55&gt;0,G55/L55,"--")</f>
        <v>0.75</v>
      </c>
      <c r="R55" s="60">
        <f t="shared" ref="R55:R86" si="12">IF(M55&gt;0,H55/M55,"--")</f>
        <v>0.7857142857142857</v>
      </c>
      <c r="S55" s="60">
        <f t="shared" ref="S55:S86" si="13">IF(N55&gt;0,I55/N55,"--")</f>
        <v>0.625</v>
      </c>
      <c r="T55" s="35">
        <f t="shared" ref="T55:T86" si="14">IF(SUM(L55:N55)&gt;0,SUM(G55:I55)/SUM(L55:N55),"--")</f>
        <v>0.74</v>
      </c>
      <c r="U55" s="36">
        <f t="shared" ref="U55:U86" si="15">SUM(L55:N55)</f>
        <v>50</v>
      </c>
      <c r="V55" s="65">
        <v>0.5</v>
      </c>
      <c r="W55" s="65">
        <f t="shared" ref="W55:W86" si="16">IF(T55="--",0.53,IF(T55&gt;=0.97,1,IF(T55&lt;0.5,0.53,T55+0.03)))</f>
        <v>0.77</v>
      </c>
      <c r="Y55" t="str">
        <f t="shared" si="8"/>
        <v/>
      </c>
    </row>
    <row r="56" spans="1:25" ht="17" x14ac:dyDescent="0.2">
      <c r="A56" s="25" t="s">
        <v>84</v>
      </c>
      <c r="B56" s="26" t="s">
        <v>103</v>
      </c>
      <c r="C56" s="46" t="s">
        <v>78</v>
      </c>
      <c r="D56" s="27">
        <v>51400</v>
      </c>
      <c r="E56" s="12">
        <v>16</v>
      </c>
      <c r="F56" s="12">
        <v>17</v>
      </c>
      <c r="G56" s="12">
        <v>21</v>
      </c>
      <c r="H56" s="12">
        <v>11</v>
      </c>
      <c r="I56" s="72">
        <v>5</v>
      </c>
      <c r="J56" s="17">
        <v>26</v>
      </c>
      <c r="K56" s="12">
        <v>24</v>
      </c>
      <c r="L56" s="12">
        <v>28</v>
      </c>
      <c r="M56" s="12">
        <v>14</v>
      </c>
      <c r="N56" s="12">
        <v>8</v>
      </c>
      <c r="O56" s="69">
        <f t="shared" si="9"/>
        <v>0.61538461538461542</v>
      </c>
      <c r="P56" s="60">
        <f t="shared" si="10"/>
        <v>0.70833333333333337</v>
      </c>
      <c r="Q56" s="60">
        <f t="shared" si="11"/>
        <v>0.75</v>
      </c>
      <c r="R56" s="60">
        <f t="shared" si="12"/>
        <v>0.7857142857142857</v>
      </c>
      <c r="S56" s="60">
        <f t="shared" si="13"/>
        <v>0.625</v>
      </c>
      <c r="T56" s="35">
        <f t="shared" si="14"/>
        <v>0.74</v>
      </c>
      <c r="U56" s="36">
        <f t="shared" si="15"/>
        <v>50</v>
      </c>
      <c r="V56" s="65">
        <v>0.5</v>
      </c>
      <c r="W56" s="65">
        <f t="shared" si="16"/>
        <v>0.77</v>
      </c>
      <c r="Y56" t="str">
        <f t="shared" si="8"/>
        <v/>
      </c>
    </row>
    <row r="57" spans="1:25" ht="17" x14ac:dyDescent="0.2">
      <c r="A57" s="25" t="s">
        <v>84</v>
      </c>
      <c r="B57" s="26" t="s">
        <v>112</v>
      </c>
      <c r="C57" s="46" t="s">
        <v>175</v>
      </c>
      <c r="D57" s="27">
        <v>51420</v>
      </c>
      <c r="E57" s="12">
        <v>10</v>
      </c>
      <c r="F57" s="12">
        <v>4</v>
      </c>
      <c r="G57" s="12">
        <v>2</v>
      </c>
      <c r="H57" s="12">
        <v>5</v>
      </c>
      <c r="I57" s="72">
        <v>5</v>
      </c>
      <c r="J57" s="17">
        <v>19</v>
      </c>
      <c r="K57" s="12">
        <v>5</v>
      </c>
      <c r="L57" s="12">
        <v>3</v>
      </c>
      <c r="M57" s="12">
        <v>7</v>
      </c>
      <c r="N57" s="12">
        <v>8</v>
      </c>
      <c r="O57" s="69">
        <f t="shared" si="9"/>
        <v>0.52631578947368418</v>
      </c>
      <c r="P57" s="60">
        <f t="shared" si="10"/>
        <v>0.8</v>
      </c>
      <c r="Q57" s="60">
        <f t="shared" si="11"/>
        <v>0.66666666666666663</v>
      </c>
      <c r="R57" s="60">
        <f t="shared" si="12"/>
        <v>0.7142857142857143</v>
      </c>
      <c r="S57" s="60">
        <f t="shared" si="13"/>
        <v>0.625</v>
      </c>
      <c r="T57" s="35">
        <f t="shared" si="14"/>
        <v>0.66666666666666663</v>
      </c>
      <c r="U57" s="36">
        <f t="shared" si="15"/>
        <v>18</v>
      </c>
      <c r="V57" s="65">
        <v>0.5</v>
      </c>
      <c r="W57" s="65">
        <f t="shared" si="16"/>
        <v>0.69666666666666666</v>
      </c>
      <c r="Y57" t="str">
        <f t="shared" si="8"/>
        <v/>
      </c>
    </row>
    <row r="58" spans="1:25" ht="17" x14ac:dyDescent="0.2">
      <c r="A58" s="25" t="s">
        <v>84</v>
      </c>
      <c r="B58" s="26" t="s">
        <v>112</v>
      </c>
      <c r="C58" s="46" t="s">
        <v>151</v>
      </c>
      <c r="D58" s="27">
        <v>51420</v>
      </c>
      <c r="E58" s="12">
        <v>10</v>
      </c>
      <c r="F58" s="12">
        <v>4</v>
      </c>
      <c r="G58" s="12">
        <v>2</v>
      </c>
      <c r="H58" s="12">
        <v>5</v>
      </c>
      <c r="I58" s="72">
        <v>5</v>
      </c>
      <c r="J58" s="17">
        <v>19</v>
      </c>
      <c r="K58" s="12">
        <v>5</v>
      </c>
      <c r="L58" s="12">
        <v>3</v>
      </c>
      <c r="M58" s="12">
        <v>7</v>
      </c>
      <c r="N58" s="12">
        <v>8</v>
      </c>
      <c r="O58" s="69">
        <f t="shared" si="9"/>
        <v>0.52631578947368418</v>
      </c>
      <c r="P58" s="60">
        <f t="shared" si="10"/>
        <v>0.8</v>
      </c>
      <c r="Q58" s="60">
        <f t="shared" si="11"/>
        <v>0.66666666666666663</v>
      </c>
      <c r="R58" s="60">
        <f t="shared" si="12"/>
        <v>0.7142857142857143</v>
      </c>
      <c r="S58" s="60">
        <f t="shared" si="13"/>
        <v>0.625</v>
      </c>
      <c r="T58" s="35">
        <f t="shared" si="14"/>
        <v>0.66666666666666663</v>
      </c>
      <c r="U58" s="36">
        <f t="shared" si="15"/>
        <v>18</v>
      </c>
      <c r="V58" s="65">
        <v>0.5</v>
      </c>
      <c r="W58" s="65">
        <f t="shared" si="16"/>
        <v>0.69666666666666666</v>
      </c>
      <c r="Y58" t="str">
        <f t="shared" si="8"/>
        <v/>
      </c>
    </row>
    <row r="59" spans="1:25" ht="17" x14ac:dyDescent="0.2">
      <c r="A59" s="25" t="s">
        <v>86</v>
      </c>
      <c r="B59" s="57" t="s">
        <v>119</v>
      </c>
      <c r="C59" s="46" t="s">
        <v>150</v>
      </c>
      <c r="D59" s="27">
        <v>60420</v>
      </c>
      <c r="E59" s="12">
        <v>4</v>
      </c>
      <c r="F59" s="12">
        <v>6</v>
      </c>
      <c r="G59" s="12">
        <v>3</v>
      </c>
      <c r="H59" s="12">
        <v>4</v>
      </c>
      <c r="I59" s="72">
        <v>4</v>
      </c>
      <c r="J59" s="17">
        <v>6</v>
      </c>
      <c r="K59" s="12">
        <v>12</v>
      </c>
      <c r="L59" s="12">
        <v>3</v>
      </c>
      <c r="M59" s="12">
        <v>5</v>
      </c>
      <c r="N59" s="12">
        <v>9</v>
      </c>
      <c r="O59" s="69">
        <f t="shared" si="9"/>
        <v>0.66666666666666663</v>
      </c>
      <c r="P59" s="60">
        <f t="shared" si="10"/>
        <v>0.5</v>
      </c>
      <c r="Q59" s="60">
        <f t="shared" si="11"/>
        <v>1</v>
      </c>
      <c r="R59" s="60">
        <f t="shared" si="12"/>
        <v>0.8</v>
      </c>
      <c r="S59" s="60">
        <f t="shared" si="13"/>
        <v>0.44444444444444442</v>
      </c>
      <c r="T59" s="35">
        <f t="shared" si="14"/>
        <v>0.6470588235294118</v>
      </c>
      <c r="U59" s="36">
        <f t="shared" si="15"/>
        <v>17</v>
      </c>
      <c r="V59" s="65">
        <v>0.5</v>
      </c>
      <c r="W59" s="65">
        <f t="shared" si="16"/>
        <v>0.67705882352941182</v>
      </c>
      <c r="Y59" t="str">
        <f t="shared" si="8"/>
        <v/>
      </c>
    </row>
    <row r="60" spans="1:25" ht="17" x14ac:dyDescent="0.2">
      <c r="A60" s="25" t="s">
        <v>86</v>
      </c>
      <c r="B60" s="57" t="s">
        <v>119</v>
      </c>
      <c r="C60" s="46" t="s">
        <v>187</v>
      </c>
      <c r="D60" s="27">
        <v>60420</v>
      </c>
      <c r="E60" s="12"/>
      <c r="F60" s="12">
        <v>6</v>
      </c>
      <c r="G60" s="12">
        <v>3</v>
      </c>
      <c r="H60" s="12">
        <v>4</v>
      </c>
      <c r="I60" s="72">
        <v>4</v>
      </c>
      <c r="J60" s="17"/>
      <c r="K60" s="12">
        <v>12</v>
      </c>
      <c r="L60" s="12">
        <v>3</v>
      </c>
      <c r="M60" s="12">
        <v>5</v>
      </c>
      <c r="N60" s="12">
        <v>9</v>
      </c>
      <c r="O60" s="69" t="str">
        <f t="shared" si="9"/>
        <v>--</v>
      </c>
      <c r="P60" s="60">
        <f t="shared" si="10"/>
        <v>0.5</v>
      </c>
      <c r="Q60" s="60">
        <f t="shared" si="11"/>
        <v>1</v>
      </c>
      <c r="R60" s="60">
        <f t="shared" si="12"/>
        <v>0.8</v>
      </c>
      <c r="S60" s="60">
        <f t="shared" si="13"/>
        <v>0.44444444444444442</v>
      </c>
      <c r="T60" s="35">
        <f t="shared" si="14"/>
        <v>0.6470588235294118</v>
      </c>
      <c r="U60" s="36">
        <f t="shared" si="15"/>
        <v>17</v>
      </c>
      <c r="V60" s="65">
        <v>0.5</v>
      </c>
      <c r="W60" s="65">
        <f t="shared" si="16"/>
        <v>0.67705882352941182</v>
      </c>
      <c r="X60" s="59" t="s">
        <v>221</v>
      </c>
      <c r="Y60" t="str">
        <f t="shared" si="8"/>
        <v/>
      </c>
    </row>
    <row r="61" spans="1:25" ht="17" x14ac:dyDescent="0.2">
      <c r="A61" s="25" t="s">
        <v>111</v>
      </c>
      <c r="B61" s="26" t="s">
        <v>110</v>
      </c>
      <c r="C61" s="46" t="s">
        <v>55</v>
      </c>
      <c r="D61" s="27">
        <v>61000</v>
      </c>
      <c r="E61" s="12">
        <v>1</v>
      </c>
      <c r="F61" s="12">
        <v>0</v>
      </c>
      <c r="G61" s="12">
        <v>3</v>
      </c>
      <c r="H61" s="12">
        <v>0</v>
      </c>
      <c r="I61" s="72">
        <v>0</v>
      </c>
      <c r="J61" s="17">
        <v>1</v>
      </c>
      <c r="K61" s="12">
        <v>0</v>
      </c>
      <c r="L61" s="12">
        <v>4</v>
      </c>
      <c r="M61" s="12">
        <v>0</v>
      </c>
      <c r="N61" s="12">
        <v>0</v>
      </c>
      <c r="O61" s="70">
        <f t="shared" si="9"/>
        <v>1</v>
      </c>
      <c r="P61" s="61" t="str">
        <f t="shared" si="10"/>
        <v>--</v>
      </c>
      <c r="Q61" s="61">
        <f t="shared" si="11"/>
        <v>0.75</v>
      </c>
      <c r="R61" s="61" t="str">
        <f t="shared" si="12"/>
        <v>--</v>
      </c>
      <c r="S61" s="61" t="str">
        <f t="shared" si="13"/>
        <v>--</v>
      </c>
      <c r="T61" s="35">
        <f t="shared" si="14"/>
        <v>0.75</v>
      </c>
      <c r="U61" s="36">
        <f t="shared" si="15"/>
        <v>4</v>
      </c>
      <c r="V61" s="65">
        <v>0.6</v>
      </c>
      <c r="W61" s="65">
        <f t="shared" si="16"/>
        <v>0.78</v>
      </c>
      <c r="Y61" t="str">
        <f t="shared" si="8"/>
        <v/>
      </c>
    </row>
    <row r="62" spans="1:25" ht="17" x14ac:dyDescent="0.2">
      <c r="A62" s="25" t="s">
        <v>111</v>
      </c>
      <c r="B62" s="26" t="s">
        <v>110</v>
      </c>
      <c r="C62" s="46" t="s">
        <v>56</v>
      </c>
      <c r="D62" s="27">
        <v>61000</v>
      </c>
      <c r="E62" s="12">
        <v>1</v>
      </c>
      <c r="F62" s="12">
        <v>0</v>
      </c>
      <c r="G62" s="12">
        <v>3</v>
      </c>
      <c r="H62" s="12">
        <v>0</v>
      </c>
      <c r="I62" s="72">
        <v>0</v>
      </c>
      <c r="J62" s="17">
        <v>1</v>
      </c>
      <c r="K62" s="12">
        <v>0</v>
      </c>
      <c r="L62" s="12">
        <v>4</v>
      </c>
      <c r="M62" s="12">
        <v>0</v>
      </c>
      <c r="N62" s="12">
        <v>0</v>
      </c>
      <c r="O62" s="70">
        <f t="shared" si="9"/>
        <v>1</v>
      </c>
      <c r="P62" s="61" t="str">
        <f t="shared" si="10"/>
        <v>--</v>
      </c>
      <c r="Q62" s="61">
        <f t="shared" si="11"/>
        <v>0.75</v>
      </c>
      <c r="R62" s="61" t="str">
        <f t="shared" si="12"/>
        <v>--</v>
      </c>
      <c r="S62" s="61" t="str">
        <f t="shared" si="13"/>
        <v>--</v>
      </c>
      <c r="T62" s="35">
        <f t="shared" si="14"/>
        <v>0.75</v>
      </c>
      <c r="U62" s="36">
        <f t="shared" si="15"/>
        <v>4</v>
      </c>
      <c r="V62" s="65">
        <v>0.6</v>
      </c>
      <c r="W62" s="65">
        <f t="shared" si="16"/>
        <v>0.78</v>
      </c>
      <c r="Y62" t="str">
        <f t="shared" si="8"/>
        <v/>
      </c>
    </row>
    <row r="63" spans="1:25" ht="17" x14ac:dyDescent="0.2">
      <c r="A63" s="25" t="s">
        <v>86</v>
      </c>
      <c r="B63" s="26"/>
      <c r="C63" s="46" t="s">
        <v>156</v>
      </c>
      <c r="D63" s="27">
        <v>61400</v>
      </c>
      <c r="E63" s="12"/>
      <c r="F63" s="12">
        <v>0</v>
      </c>
      <c r="G63" s="12">
        <v>0</v>
      </c>
      <c r="H63" s="12">
        <v>0</v>
      </c>
      <c r="I63" s="72">
        <v>1</v>
      </c>
      <c r="J63" s="17"/>
      <c r="K63" s="12">
        <v>0</v>
      </c>
      <c r="L63" s="12">
        <v>0</v>
      </c>
      <c r="M63" s="12">
        <v>0</v>
      </c>
      <c r="N63" s="12">
        <v>1</v>
      </c>
      <c r="O63" s="69" t="str">
        <f t="shared" si="9"/>
        <v>--</v>
      </c>
      <c r="P63" s="60" t="str">
        <f t="shared" si="10"/>
        <v>--</v>
      </c>
      <c r="Q63" s="60" t="str">
        <f t="shared" si="11"/>
        <v>--</v>
      </c>
      <c r="R63" s="60" t="str">
        <f t="shared" si="12"/>
        <v>--</v>
      </c>
      <c r="S63" s="60">
        <f t="shared" si="13"/>
        <v>1</v>
      </c>
      <c r="T63" s="35">
        <f t="shared" si="14"/>
        <v>1</v>
      </c>
      <c r="U63" s="36">
        <f t="shared" si="15"/>
        <v>1</v>
      </c>
      <c r="V63" s="65">
        <v>0.5</v>
      </c>
      <c r="W63" s="65">
        <f t="shared" si="16"/>
        <v>1</v>
      </c>
      <c r="X63" s="59" t="s">
        <v>221</v>
      </c>
      <c r="Y63" t="str">
        <f t="shared" si="8"/>
        <v/>
      </c>
    </row>
    <row r="64" spans="1:25" ht="17" x14ac:dyDescent="0.2">
      <c r="A64" s="25" t="s">
        <v>86</v>
      </c>
      <c r="B64" s="57" t="s">
        <v>93</v>
      </c>
      <c r="C64" s="46" t="s">
        <v>154</v>
      </c>
      <c r="D64" s="27">
        <v>61440</v>
      </c>
      <c r="E64" s="12"/>
      <c r="F64" s="12">
        <v>5</v>
      </c>
      <c r="G64" s="12">
        <v>6</v>
      </c>
      <c r="H64" s="12">
        <v>2</v>
      </c>
      <c r="I64" s="72">
        <v>4</v>
      </c>
      <c r="J64" s="17"/>
      <c r="K64" s="12">
        <v>6</v>
      </c>
      <c r="L64" s="12">
        <v>12</v>
      </c>
      <c r="M64" s="12">
        <v>3</v>
      </c>
      <c r="N64" s="12">
        <v>6</v>
      </c>
      <c r="O64" s="69" t="str">
        <f t="shared" si="9"/>
        <v>--</v>
      </c>
      <c r="P64" s="60">
        <f t="shared" si="10"/>
        <v>0.83333333333333337</v>
      </c>
      <c r="Q64" s="60">
        <f t="shared" si="11"/>
        <v>0.5</v>
      </c>
      <c r="R64" s="60">
        <f t="shared" si="12"/>
        <v>0.66666666666666663</v>
      </c>
      <c r="S64" s="60">
        <f t="shared" si="13"/>
        <v>0.66666666666666663</v>
      </c>
      <c r="T64" s="35">
        <f t="shared" si="14"/>
        <v>0.5714285714285714</v>
      </c>
      <c r="U64" s="36">
        <f t="shared" si="15"/>
        <v>21</v>
      </c>
      <c r="V64" s="65">
        <v>0.5</v>
      </c>
      <c r="W64" s="65">
        <f t="shared" si="16"/>
        <v>0.60142857142857142</v>
      </c>
      <c r="X64" s="59" t="s">
        <v>221</v>
      </c>
      <c r="Y64" t="str">
        <f t="shared" si="8"/>
        <v/>
      </c>
    </row>
    <row r="65" spans="1:25" ht="17" x14ac:dyDescent="0.2">
      <c r="A65" s="25" t="s">
        <v>86</v>
      </c>
      <c r="B65" s="57" t="s">
        <v>93</v>
      </c>
      <c r="C65" s="46" t="s">
        <v>155</v>
      </c>
      <c r="D65" s="27">
        <v>61440</v>
      </c>
      <c r="E65" s="12"/>
      <c r="F65" s="12">
        <v>5</v>
      </c>
      <c r="G65" s="12">
        <v>6</v>
      </c>
      <c r="H65" s="12">
        <v>2</v>
      </c>
      <c r="I65" s="72">
        <v>4</v>
      </c>
      <c r="J65" s="17"/>
      <c r="K65" s="12">
        <v>6</v>
      </c>
      <c r="L65" s="12">
        <v>12</v>
      </c>
      <c r="M65" s="12">
        <v>3</v>
      </c>
      <c r="N65" s="12">
        <v>6</v>
      </c>
      <c r="O65" s="69" t="str">
        <f t="shared" si="9"/>
        <v>--</v>
      </c>
      <c r="P65" s="60">
        <f t="shared" si="10"/>
        <v>0.83333333333333337</v>
      </c>
      <c r="Q65" s="60">
        <f t="shared" si="11"/>
        <v>0.5</v>
      </c>
      <c r="R65" s="60">
        <f t="shared" si="12"/>
        <v>0.66666666666666663</v>
      </c>
      <c r="S65" s="60">
        <f t="shared" si="13"/>
        <v>0.66666666666666663</v>
      </c>
      <c r="T65" s="35">
        <f t="shared" si="14"/>
        <v>0.5714285714285714</v>
      </c>
      <c r="U65" s="36">
        <f t="shared" si="15"/>
        <v>21</v>
      </c>
      <c r="V65" s="65">
        <v>0.5</v>
      </c>
      <c r="W65" s="65">
        <f t="shared" si="16"/>
        <v>0.60142857142857142</v>
      </c>
      <c r="X65" s="59" t="s">
        <v>221</v>
      </c>
      <c r="Y65" t="str">
        <f t="shared" si="8"/>
        <v/>
      </c>
    </row>
    <row r="66" spans="1:25" ht="17" x14ac:dyDescent="0.2">
      <c r="A66" s="25" t="s">
        <v>84</v>
      </c>
      <c r="B66" s="26" t="s">
        <v>105</v>
      </c>
      <c r="C66" s="46" t="s">
        <v>39</v>
      </c>
      <c r="D66" s="27">
        <v>70000</v>
      </c>
      <c r="E66" s="12">
        <v>13</v>
      </c>
      <c r="F66" s="12">
        <v>14</v>
      </c>
      <c r="G66" s="12">
        <v>21</v>
      </c>
      <c r="H66" s="12">
        <v>17</v>
      </c>
      <c r="I66" s="72">
        <v>18</v>
      </c>
      <c r="J66" s="17">
        <v>22</v>
      </c>
      <c r="K66" s="12">
        <v>26</v>
      </c>
      <c r="L66" s="12">
        <v>27</v>
      </c>
      <c r="M66" s="12">
        <v>23</v>
      </c>
      <c r="N66" s="12">
        <v>27</v>
      </c>
      <c r="O66" s="69">
        <f t="shared" si="9"/>
        <v>0.59090909090909094</v>
      </c>
      <c r="P66" s="60">
        <f t="shared" si="10"/>
        <v>0.53846153846153844</v>
      </c>
      <c r="Q66" s="60">
        <f t="shared" si="11"/>
        <v>0.77777777777777779</v>
      </c>
      <c r="R66" s="60">
        <f t="shared" si="12"/>
        <v>0.73913043478260865</v>
      </c>
      <c r="S66" s="60">
        <f t="shared" si="13"/>
        <v>0.66666666666666663</v>
      </c>
      <c r="T66" s="35">
        <f t="shared" si="14"/>
        <v>0.72727272727272729</v>
      </c>
      <c r="U66" s="36">
        <f t="shared" si="15"/>
        <v>77</v>
      </c>
      <c r="V66" s="65">
        <v>0.5</v>
      </c>
      <c r="W66" s="65">
        <f t="shared" si="16"/>
        <v>0.75727272727272732</v>
      </c>
      <c r="Y66" t="str">
        <f t="shared" si="8"/>
        <v/>
      </c>
    </row>
    <row r="67" spans="1:25" ht="17" x14ac:dyDescent="0.2">
      <c r="A67" s="25" t="s">
        <v>84</v>
      </c>
      <c r="B67" s="26" t="s">
        <v>105</v>
      </c>
      <c r="C67" s="46" t="s">
        <v>40</v>
      </c>
      <c r="D67" s="27">
        <v>70000</v>
      </c>
      <c r="E67" s="12">
        <v>13</v>
      </c>
      <c r="F67" s="12">
        <v>14</v>
      </c>
      <c r="G67" s="12">
        <v>21</v>
      </c>
      <c r="H67" s="12">
        <v>17</v>
      </c>
      <c r="I67" s="72">
        <v>18</v>
      </c>
      <c r="J67" s="17">
        <v>22</v>
      </c>
      <c r="K67" s="12">
        <v>26</v>
      </c>
      <c r="L67" s="12">
        <v>27</v>
      </c>
      <c r="M67" s="12">
        <v>23</v>
      </c>
      <c r="N67" s="12">
        <v>27</v>
      </c>
      <c r="O67" s="69">
        <f t="shared" si="9"/>
        <v>0.59090909090909094</v>
      </c>
      <c r="P67" s="60">
        <f t="shared" si="10"/>
        <v>0.53846153846153844</v>
      </c>
      <c r="Q67" s="60">
        <f t="shared" si="11"/>
        <v>0.77777777777777779</v>
      </c>
      <c r="R67" s="60">
        <f t="shared" si="12"/>
        <v>0.73913043478260865</v>
      </c>
      <c r="S67" s="60">
        <f t="shared" si="13"/>
        <v>0.66666666666666663</v>
      </c>
      <c r="T67" s="35">
        <f t="shared" si="14"/>
        <v>0.72727272727272729</v>
      </c>
      <c r="U67" s="36">
        <f t="shared" si="15"/>
        <v>77</v>
      </c>
      <c r="V67" s="66">
        <v>0.5</v>
      </c>
      <c r="W67" s="65">
        <f t="shared" si="16"/>
        <v>0.75727272727272732</v>
      </c>
      <c r="Y67" t="str">
        <f t="shared" si="8"/>
        <v/>
      </c>
    </row>
    <row r="68" spans="1:25" ht="17" x14ac:dyDescent="0.2">
      <c r="A68" s="25" t="s">
        <v>84</v>
      </c>
      <c r="B68" s="26" t="s">
        <v>105</v>
      </c>
      <c r="C68" s="46" t="s">
        <v>191</v>
      </c>
      <c r="D68" s="27">
        <v>70200</v>
      </c>
      <c r="E68" s="12">
        <v>1</v>
      </c>
      <c r="F68" s="12">
        <v>0</v>
      </c>
      <c r="G68" s="12">
        <v>0</v>
      </c>
      <c r="H68" s="12">
        <v>0</v>
      </c>
      <c r="I68" s="72">
        <v>4</v>
      </c>
      <c r="J68" s="17">
        <v>1</v>
      </c>
      <c r="K68" s="12">
        <v>0</v>
      </c>
      <c r="L68" s="12">
        <v>0</v>
      </c>
      <c r="M68" s="12">
        <v>0</v>
      </c>
      <c r="N68" s="12">
        <v>4</v>
      </c>
      <c r="O68" s="70">
        <f t="shared" si="9"/>
        <v>1</v>
      </c>
      <c r="P68" s="61" t="str">
        <f t="shared" si="10"/>
        <v>--</v>
      </c>
      <c r="Q68" s="61" t="str">
        <f t="shared" si="11"/>
        <v>--</v>
      </c>
      <c r="R68" s="61" t="str">
        <f t="shared" si="12"/>
        <v>--</v>
      </c>
      <c r="S68" s="61">
        <f t="shared" si="13"/>
        <v>1</v>
      </c>
      <c r="T68" s="35">
        <f t="shared" si="14"/>
        <v>1</v>
      </c>
      <c r="U68" s="36">
        <f t="shared" si="15"/>
        <v>4</v>
      </c>
      <c r="V68" s="66">
        <v>0.5</v>
      </c>
      <c r="W68" s="65">
        <f t="shared" si="16"/>
        <v>1</v>
      </c>
      <c r="Y68" t="str">
        <f t="shared" si="8"/>
        <v/>
      </c>
    </row>
    <row r="69" spans="1:25" ht="17" x14ac:dyDescent="0.2">
      <c r="A69" s="25" t="s">
        <v>84</v>
      </c>
      <c r="B69" s="26" t="s">
        <v>105</v>
      </c>
      <c r="C69" s="46" t="s">
        <v>72</v>
      </c>
      <c r="D69" s="27">
        <v>70200</v>
      </c>
      <c r="E69" s="12">
        <v>1</v>
      </c>
      <c r="F69" s="12">
        <v>0</v>
      </c>
      <c r="G69" s="12">
        <v>0</v>
      </c>
      <c r="H69" s="12">
        <v>0</v>
      </c>
      <c r="I69" s="72">
        <v>4</v>
      </c>
      <c r="J69" s="17">
        <v>1</v>
      </c>
      <c r="K69" s="12">
        <v>0</v>
      </c>
      <c r="L69" s="12">
        <v>0</v>
      </c>
      <c r="M69" s="12">
        <v>0</v>
      </c>
      <c r="N69" s="12">
        <v>4</v>
      </c>
      <c r="O69" s="70">
        <f t="shared" si="9"/>
        <v>1</v>
      </c>
      <c r="P69" s="61" t="str">
        <f t="shared" si="10"/>
        <v>--</v>
      </c>
      <c r="Q69" s="61" t="str">
        <f t="shared" si="11"/>
        <v>--</v>
      </c>
      <c r="R69" s="61" t="str">
        <f t="shared" si="12"/>
        <v>--</v>
      </c>
      <c r="S69" s="61">
        <f t="shared" si="13"/>
        <v>1</v>
      </c>
      <c r="T69" s="35">
        <f t="shared" si="14"/>
        <v>1</v>
      </c>
      <c r="U69" s="36">
        <f t="shared" si="15"/>
        <v>4</v>
      </c>
      <c r="V69" s="65">
        <v>0.5</v>
      </c>
      <c r="W69" s="65">
        <f t="shared" si="16"/>
        <v>1</v>
      </c>
      <c r="Y69" t="str">
        <f t="shared" si="8"/>
        <v/>
      </c>
    </row>
    <row r="70" spans="1:25" ht="17" x14ac:dyDescent="0.2">
      <c r="A70" s="25" t="s">
        <v>84</v>
      </c>
      <c r="B70" s="26" t="s">
        <v>105</v>
      </c>
      <c r="C70" s="46" t="s">
        <v>149</v>
      </c>
      <c r="D70" s="27">
        <v>70210</v>
      </c>
      <c r="E70" s="12"/>
      <c r="F70" s="12">
        <v>0</v>
      </c>
      <c r="G70" s="12">
        <v>0</v>
      </c>
      <c r="H70" s="12">
        <v>0</v>
      </c>
      <c r="I70" s="72">
        <v>0</v>
      </c>
      <c r="J70" s="17"/>
      <c r="K70" s="12">
        <v>0</v>
      </c>
      <c r="L70" s="12">
        <v>0</v>
      </c>
      <c r="M70" s="12">
        <v>0</v>
      </c>
      <c r="N70" s="12">
        <v>0</v>
      </c>
      <c r="O70" s="69" t="str">
        <f t="shared" si="9"/>
        <v>--</v>
      </c>
      <c r="P70" s="60" t="str">
        <f t="shared" si="10"/>
        <v>--</v>
      </c>
      <c r="Q70" s="60" t="str">
        <f t="shared" si="11"/>
        <v>--</v>
      </c>
      <c r="R70" s="60" t="str">
        <f t="shared" si="12"/>
        <v>--</v>
      </c>
      <c r="S70" s="60" t="str">
        <f t="shared" si="13"/>
        <v>--</v>
      </c>
      <c r="T70" s="35" t="str">
        <f t="shared" si="14"/>
        <v>--</v>
      </c>
      <c r="U70" s="36">
        <f t="shared" si="15"/>
        <v>0</v>
      </c>
      <c r="V70" s="65">
        <v>0.5</v>
      </c>
      <c r="W70" s="65">
        <f t="shared" si="16"/>
        <v>0.53</v>
      </c>
      <c r="X70" s="59" t="s">
        <v>221</v>
      </c>
      <c r="Y70" t="str">
        <f t="shared" si="8"/>
        <v/>
      </c>
    </row>
    <row r="71" spans="1:25" ht="17" x14ac:dyDescent="0.2">
      <c r="A71" s="25" t="s">
        <v>84</v>
      </c>
      <c r="B71" s="26" t="s">
        <v>105</v>
      </c>
      <c r="C71" s="46" t="s">
        <v>73</v>
      </c>
      <c r="D71" s="27">
        <v>70710</v>
      </c>
      <c r="E71" s="12">
        <v>8</v>
      </c>
      <c r="F71" s="12">
        <v>13</v>
      </c>
      <c r="G71" s="12">
        <v>14</v>
      </c>
      <c r="H71" s="12">
        <v>9</v>
      </c>
      <c r="I71" s="72">
        <v>4</v>
      </c>
      <c r="J71" s="17">
        <v>16</v>
      </c>
      <c r="K71" s="12">
        <v>22</v>
      </c>
      <c r="L71" s="12">
        <v>17</v>
      </c>
      <c r="M71" s="12">
        <v>11</v>
      </c>
      <c r="N71" s="12">
        <v>8</v>
      </c>
      <c r="O71" s="69">
        <f t="shared" si="9"/>
        <v>0.5</v>
      </c>
      <c r="P71" s="60">
        <f t="shared" si="10"/>
        <v>0.59090909090909094</v>
      </c>
      <c r="Q71" s="60">
        <f t="shared" si="11"/>
        <v>0.82352941176470584</v>
      </c>
      <c r="R71" s="60">
        <f t="shared" si="12"/>
        <v>0.81818181818181823</v>
      </c>
      <c r="S71" s="60">
        <f t="shared" si="13"/>
        <v>0.5</v>
      </c>
      <c r="T71" s="35">
        <f t="shared" si="14"/>
        <v>0.75</v>
      </c>
      <c r="U71" s="36">
        <f t="shared" si="15"/>
        <v>36</v>
      </c>
      <c r="V71" s="65">
        <v>0.5</v>
      </c>
      <c r="W71" s="65">
        <f t="shared" si="16"/>
        <v>0.78</v>
      </c>
      <c r="Y71" t="str">
        <f t="shared" si="8"/>
        <v/>
      </c>
    </row>
    <row r="72" spans="1:25" ht="17" x14ac:dyDescent="0.2">
      <c r="A72" s="25" t="s">
        <v>84</v>
      </c>
      <c r="B72" s="26" t="s">
        <v>105</v>
      </c>
      <c r="C72" s="46" t="s">
        <v>41</v>
      </c>
      <c r="D72" s="27">
        <v>70800</v>
      </c>
      <c r="E72" s="12">
        <v>2</v>
      </c>
      <c r="F72" s="12">
        <v>0</v>
      </c>
      <c r="G72" s="12">
        <v>1</v>
      </c>
      <c r="H72" s="12">
        <v>0</v>
      </c>
      <c r="I72" s="72">
        <v>0</v>
      </c>
      <c r="J72" s="17">
        <v>2</v>
      </c>
      <c r="K72" s="12">
        <v>0</v>
      </c>
      <c r="L72" s="12">
        <v>2</v>
      </c>
      <c r="M72" s="12">
        <v>0</v>
      </c>
      <c r="N72" s="12">
        <v>0</v>
      </c>
      <c r="O72" s="69">
        <f t="shared" si="9"/>
        <v>1</v>
      </c>
      <c r="P72" s="60" t="str">
        <f t="shared" si="10"/>
        <v>--</v>
      </c>
      <c r="Q72" s="60">
        <f t="shared" si="11"/>
        <v>0.5</v>
      </c>
      <c r="R72" s="60" t="str">
        <f t="shared" si="12"/>
        <v>--</v>
      </c>
      <c r="S72" s="60" t="str">
        <f t="shared" si="13"/>
        <v>--</v>
      </c>
      <c r="T72" s="35">
        <f t="shared" si="14"/>
        <v>0.5</v>
      </c>
      <c r="U72" s="36">
        <f t="shared" si="15"/>
        <v>2</v>
      </c>
      <c r="V72" s="65">
        <v>0.5</v>
      </c>
      <c r="W72" s="65">
        <f t="shared" si="16"/>
        <v>0.53</v>
      </c>
      <c r="Y72" t="str">
        <f t="shared" si="8"/>
        <v/>
      </c>
    </row>
    <row r="73" spans="1:25" ht="17" x14ac:dyDescent="0.2">
      <c r="A73" s="25" t="s">
        <v>84</v>
      </c>
      <c r="B73" s="26" t="s">
        <v>105</v>
      </c>
      <c r="C73" s="46" t="s">
        <v>42</v>
      </c>
      <c r="D73" s="27">
        <v>70800</v>
      </c>
      <c r="E73" s="12">
        <v>2</v>
      </c>
      <c r="F73" s="12">
        <v>0</v>
      </c>
      <c r="G73" s="12">
        <v>1</v>
      </c>
      <c r="H73" s="12">
        <v>0</v>
      </c>
      <c r="I73" s="72">
        <v>0</v>
      </c>
      <c r="J73" s="17">
        <v>2</v>
      </c>
      <c r="K73" s="12">
        <v>0</v>
      </c>
      <c r="L73" s="12">
        <v>2</v>
      </c>
      <c r="M73" s="12">
        <v>0</v>
      </c>
      <c r="N73" s="12">
        <v>0</v>
      </c>
      <c r="O73" s="69">
        <f t="shared" si="9"/>
        <v>1</v>
      </c>
      <c r="P73" s="60" t="str">
        <f t="shared" si="10"/>
        <v>--</v>
      </c>
      <c r="Q73" s="60">
        <f t="shared" si="11"/>
        <v>0.5</v>
      </c>
      <c r="R73" s="60" t="str">
        <f t="shared" si="12"/>
        <v>--</v>
      </c>
      <c r="S73" s="60" t="str">
        <f t="shared" si="13"/>
        <v>--</v>
      </c>
      <c r="T73" s="35">
        <f t="shared" si="14"/>
        <v>0.5</v>
      </c>
      <c r="U73" s="36">
        <f t="shared" si="15"/>
        <v>2</v>
      </c>
      <c r="V73" s="65">
        <v>0.5</v>
      </c>
      <c r="W73" s="65">
        <f t="shared" si="16"/>
        <v>0.53</v>
      </c>
      <c r="Y73" t="str">
        <f t="shared" si="8"/>
        <v/>
      </c>
    </row>
    <row r="74" spans="1:25" ht="17" x14ac:dyDescent="0.2">
      <c r="A74" s="25" t="s">
        <v>84</v>
      </c>
      <c r="B74" s="26" t="s">
        <v>105</v>
      </c>
      <c r="C74" s="46" t="s">
        <v>74</v>
      </c>
      <c r="D74" s="27">
        <v>70800</v>
      </c>
      <c r="E74" s="12">
        <v>2</v>
      </c>
      <c r="F74" s="12">
        <v>0</v>
      </c>
      <c r="G74" s="12">
        <v>1</v>
      </c>
      <c r="H74" s="12">
        <v>0</v>
      </c>
      <c r="I74" s="72">
        <v>0</v>
      </c>
      <c r="J74" s="17">
        <v>2</v>
      </c>
      <c r="K74" s="12">
        <v>0</v>
      </c>
      <c r="L74" s="12">
        <v>2</v>
      </c>
      <c r="M74" s="12">
        <v>0</v>
      </c>
      <c r="N74" s="12">
        <v>0</v>
      </c>
      <c r="O74" s="69">
        <f t="shared" si="9"/>
        <v>1</v>
      </c>
      <c r="P74" s="60" t="str">
        <f t="shared" si="10"/>
        <v>--</v>
      </c>
      <c r="Q74" s="60">
        <f t="shared" si="11"/>
        <v>0.5</v>
      </c>
      <c r="R74" s="60" t="str">
        <f t="shared" si="12"/>
        <v>--</v>
      </c>
      <c r="S74" s="60" t="str">
        <f t="shared" si="13"/>
        <v>--</v>
      </c>
      <c r="T74" s="35">
        <f t="shared" si="14"/>
        <v>0.5</v>
      </c>
      <c r="U74" s="36">
        <f t="shared" si="15"/>
        <v>2</v>
      </c>
      <c r="V74" s="65">
        <v>0.5</v>
      </c>
      <c r="W74" s="65">
        <f t="shared" si="16"/>
        <v>0.53</v>
      </c>
      <c r="Y74" t="str">
        <f t="shared" si="8"/>
        <v/>
      </c>
    </row>
    <row r="75" spans="1:25" ht="17" x14ac:dyDescent="0.2">
      <c r="A75" s="25" t="s">
        <v>84</v>
      </c>
      <c r="B75" s="26" t="s">
        <v>105</v>
      </c>
      <c r="C75" s="46" t="s">
        <v>214</v>
      </c>
      <c r="D75" s="27">
        <v>70100</v>
      </c>
      <c r="E75" s="12"/>
      <c r="F75" s="12"/>
      <c r="G75" s="12">
        <v>0</v>
      </c>
      <c r="H75" s="12">
        <v>0</v>
      </c>
      <c r="I75" s="72">
        <v>0</v>
      </c>
      <c r="J75" s="17"/>
      <c r="K75" s="12"/>
      <c r="L75" s="12">
        <v>0</v>
      </c>
      <c r="M75" s="12">
        <v>0</v>
      </c>
      <c r="N75" s="12">
        <v>0</v>
      </c>
      <c r="O75" s="69" t="str">
        <f t="shared" si="9"/>
        <v>--</v>
      </c>
      <c r="P75" s="60" t="str">
        <f t="shared" si="10"/>
        <v>--</v>
      </c>
      <c r="Q75" s="60" t="str">
        <f t="shared" si="11"/>
        <v>--</v>
      </c>
      <c r="R75" s="60" t="str">
        <f t="shared" si="12"/>
        <v>--</v>
      </c>
      <c r="S75" s="60" t="str">
        <f t="shared" si="13"/>
        <v>--</v>
      </c>
      <c r="T75" s="35" t="str">
        <f t="shared" si="14"/>
        <v>--</v>
      </c>
      <c r="U75" s="36">
        <f t="shared" si="15"/>
        <v>0</v>
      </c>
      <c r="V75" s="65">
        <v>0.5</v>
      </c>
      <c r="W75" s="65">
        <f t="shared" si="16"/>
        <v>0.53</v>
      </c>
      <c r="X75" s="59" t="s">
        <v>221</v>
      </c>
      <c r="Y75" t="str">
        <f t="shared" si="8"/>
        <v/>
      </c>
    </row>
    <row r="76" spans="1:25" ht="17" x14ac:dyDescent="0.2">
      <c r="A76" s="25" t="s">
        <v>84</v>
      </c>
      <c r="B76" s="26" t="s">
        <v>105</v>
      </c>
      <c r="C76" s="46" t="s">
        <v>215</v>
      </c>
      <c r="D76" s="27">
        <v>70100</v>
      </c>
      <c r="E76" s="12"/>
      <c r="F76" s="12"/>
      <c r="G76" s="12">
        <v>0</v>
      </c>
      <c r="H76" s="12">
        <v>0</v>
      </c>
      <c r="I76" s="72">
        <v>0</v>
      </c>
      <c r="J76" s="17"/>
      <c r="K76" s="12"/>
      <c r="L76" s="12">
        <v>0</v>
      </c>
      <c r="M76" s="12">
        <v>0</v>
      </c>
      <c r="N76" s="12">
        <v>0</v>
      </c>
      <c r="O76" s="69" t="str">
        <f t="shared" si="9"/>
        <v>--</v>
      </c>
      <c r="P76" s="60" t="str">
        <f t="shared" si="10"/>
        <v>--</v>
      </c>
      <c r="Q76" s="60" t="str">
        <f t="shared" si="11"/>
        <v>--</v>
      </c>
      <c r="R76" s="60" t="str">
        <f t="shared" si="12"/>
        <v>--</v>
      </c>
      <c r="S76" s="60" t="str">
        <f t="shared" si="13"/>
        <v>--</v>
      </c>
      <c r="T76" s="35" t="str">
        <f t="shared" si="14"/>
        <v>--</v>
      </c>
      <c r="U76" s="36">
        <f t="shared" si="15"/>
        <v>0</v>
      </c>
      <c r="V76" s="65">
        <v>0.5</v>
      </c>
      <c r="W76" s="65">
        <f t="shared" si="16"/>
        <v>0.53</v>
      </c>
      <c r="X76" s="59" t="s">
        <v>221</v>
      </c>
      <c r="Y76" t="str">
        <f t="shared" si="8"/>
        <v/>
      </c>
    </row>
    <row r="77" spans="1:25" ht="17" x14ac:dyDescent="0.2">
      <c r="A77" s="25" t="s">
        <v>84</v>
      </c>
      <c r="B77" s="57" t="s">
        <v>105</v>
      </c>
      <c r="C77" s="46" t="s">
        <v>197</v>
      </c>
      <c r="D77" s="27">
        <v>70800</v>
      </c>
      <c r="E77" s="12"/>
      <c r="F77" s="12">
        <v>0</v>
      </c>
      <c r="G77" s="12">
        <v>1</v>
      </c>
      <c r="H77" s="12">
        <v>0</v>
      </c>
      <c r="I77" s="72">
        <v>0</v>
      </c>
      <c r="J77" s="17"/>
      <c r="K77" s="12">
        <v>0</v>
      </c>
      <c r="L77" s="12">
        <v>2</v>
      </c>
      <c r="M77" s="12">
        <v>0</v>
      </c>
      <c r="N77" s="12">
        <v>0</v>
      </c>
      <c r="O77" s="69" t="str">
        <f t="shared" si="9"/>
        <v>--</v>
      </c>
      <c r="P77" s="60" t="str">
        <f t="shared" si="10"/>
        <v>--</v>
      </c>
      <c r="Q77" s="60">
        <f t="shared" si="11"/>
        <v>0.5</v>
      </c>
      <c r="R77" s="60" t="str">
        <f t="shared" si="12"/>
        <v>--</v>
      </c>
      <c r="S77" s="60" t="str">
        <f t="shared" si="13"/>
        <v>--</v>
      </c>
      <c r="T77" s="35">
        <f t="shared" si="14"/>
        <v>0.5</v>
      </c>
      <c r="U77" s="36">
        <f t="shared" si="15"/>
        <v>2</v>
      </c>
      <c r="V77" s="65">
        <v>0.5</v>
      </c>
      <c r="W77" s="65">
        <f t="shared" si="16"/>
        <v>0.53</v>
      </c>
      <c r="X77" s="59" t="s">
        <v>221</v>
      </c>
      <c r="Y77" t="str">
        <f t="shared" si="8"/>
        <v/>
      </c>
    </row>
    <row r="78" spans="1:25" ht="17" x14ac:dyDescent="0.2">
      <c r="A78" s="25" t="s">
        <v>84</v>
      </c>
      <c r="B78" s="57" t="s">
        <v>105</v>
      </c>
      <c r="C78" s="46" t="s">
        <v>169</v>
      </c>
      <c r="D78" s="27">
        <v>70800</v>
      </c>
      <c r="E78" s="12"/>
      <c r="F78" s="12">
        <v>0</v>
      </c>
      <c r="G78" s="12">
        <v>1</v>
      </c>
      <c r="H78" s="12">
        <v>0</v>
      </c>
      <c r="I78" s="72">
        <v>0</v>
      </c>
      <c r="J78" s="17"/>
      <c r="K78" s="12">
        <v>0</v>
      </c>
      <c r="L78" s="12">
        <v>2</v>
      </c>
      <c r="M78" s="12">
        <v>0</v>
      </c>
      <c r="N78" s="12">
        <v>0</v>
      </c>
      <c r="O78" s="69" t="str">
        <f t="shared" si="9"/>
        <v>--</v>
      </c>
      <c r="P78" s="60" t="str">
        <f t="shared" si="10"/>
        <v>--</v>
      </c>
      <c r="Q78" s="60">
        <f t="shared" si="11"/>
        <v>0.5</v>
      </c>
      <c r="R78" s="60" t="str">
        <f t="shared" si="12"/>
        <v>--</v>
      </c>
      <c r="S78" s="60" t="str">
        <f t="shared" si="13"/>
        <v>--</v>
      </c>
      <c r="T78" s="35">
        <f t="shared" si="14"/>
        <v>0.5</v>
      </c>
      <c r="U78" s="36">
        <f t="shared" si="15"/>
        <v>2</v>
      </c>
      <c r="V78" s="65">
        <v>0.5</v>
      </c>
      <c r="W78" s="65">
        <f t="shared" si="16"/>
        <v>0.53</v>
      </c>
      <c r="X78" s="59" t="s">
        <v>221</v>
      </c>
      <c r="Y78" t="str">
        <f t="shared" si="8"/>
        <v/>
      </c>
    </row>
    <row r="79" spans="1:25" ht="17" x14ac:dyDescent="0.2">
      <c r="A79" s="25" t="s">
        <v>84</v>
      </c>
      <c r="B79" s="57" t="s">
        <v>105</v>
      </c>
      <c r="C79" s="46" t="s">
        <v>170</v>
      </c>
      <c r="D79" s="27">
        <v>70800</v>
      </c>
      <c r="E79" s="12"/>
      <c r="F79" s="12">
        <v>0</v>
      </c>
      <c r="G79" s="12">
        <v>1</v>
      </c>
      <c r="H79" s="12">
        <v>0</v>
      </c>
      <c r="I79" s="72">
        <v>0</v>
      </c>
      <c r="J79" s="17"/>
      <c r="K79" s="12">
        <v>0</v>
      </c>
      <c r="L79" s="12">
        <v>2</v>
      </c>
      <c r="M79" s="12">
        <v>0</v>
      </c>
      <c r="N79" s="12">
        <v>0</v>
      </c>
      <c r="O79" s="69" t="str">
        <f t="shared" si="9"/>
        <v>--</v>
      </c>
      <c r="P79" s="60" t="str">
        <f t="shared" si="10"/>
        <v>--</v>
      </c>
      <c r="Q79" s="60">
        <f t="shared" si="11"/>
        <v>0.5</v>
      </c>
      <c r="R79" s="60" t="str">
        <f t="shared" si="12"/>
        <v>--</v>
      </c>
      <c r="S79" s="60" t="str">
        <f t="shared" si="13"/>
        <v>--</v>
      </c>
      <c r="T79" s="35">
        <f t="shared" si="14"/>
        <v>0.5</v>
      </c>
      <c r="U79" s="36">
        <f t="shared" si="15"/>
        <v>2</v>
      </c>
      <c r="V79" s="65">
        <v>0.5</v>
      </c>
      <c r="W79" s="65">
        <f t="shared" si="16"/>
        <v>0.53</v>
      </c>
      <c r="X79" s="59" t="s">
        <v>221</v>
      </c>
      <c r="Y79" t="str">
        <f t="shared" si="8"/>
        <v/>
      </c>
    </row>
    <row r="80" spans="1:25" ht="17" x14ac:dyDescent="0.2">
      <c r="A80" s="25" t="s">
        <v>84</v>
      </c>
      <c r="B80" s="57" t="s">
        <v>105</v>
      </c>
      <c r="C80" s="46" t="s">
        <v>171</v>
      </c>
      <c r="D80" s="27">
        <v>70800</v>
      </c>
      <c r="E80" s="12"/>
      <c r="F80" s="12">
        <v>0</v>
      </c>
      <c r="G80" s="12">
        <v>1</v>
      </c>
      <c r="H80" s="12">
        <v>0</v>
      </c>
      <c r="I80" s="72">
        <v>0</v>
      </c>
      <c r="J80" s="17"/>
      <c r="K80" s="12">
        <v>0</v>
      </c>
      <c r="L80" s="12">
        <v>2</v>
      </c>
      <c r="M80" s="12">
        <v>0</v>
      </c>
      <c r="N80" s="12">
        <v>0</v>
      </c>
      <c r="O80" s="69" t="str">
        <f t="shared" si="9"/>
        <v>--</v>
      </c>
      <c r="P80" s="60" t="str">
        <f t="shared" si="10"/>
        <v>--</v>
      </c>
      <c r="Q80" s="60">
        <f t="shared" si="11"/>
        <v>0.5</v>
      </c>
      <c r="R80" s="60" t="str">
        <f t="shared" si="12"/>
        <v>--</v>
      </c>
      <c r="S80" s="60" t="str">
        <f t="shared" si="13"/>
        <v>--</v>
      </c>
      <c r="T80" s="35">
        <f t="shared" si="14"/>
        <v>0.5</v>
      </c>
      <c r="U80" s="36">
        <f t="shared" si="15"/>
        <v>2</v>
      </c>
      <c r="V80" s="65">
        <v>0.5</v>
      </c>
      <c r="W80" s="65">
        <f t="shared" si="16"/>
        <v>0.53</v>
      </c>
      <c r="X80" s="59" t="s">
        <v>221</v>
      </c>
      <c r="Y80" t="str">
        <f t="shared" si="8"/>
        <v/>
      </c>
    </row>
    <row r="81" spans="1:25" ht="17" x14ac:dyDescent="0.2">
      <c r="A81" s="25" t="s">
        <v>84</v>
      </c>
      <c r="B81" s="57" t="s">
        <v>105</v>
      </c>
      <c r="C81" s="46" t="s">
        <v>172</v>
      </c>
      <c r="D81" s="27">
        <v>70800</v>
      </c>
      <c r="E81" s="12"/>
      <c r="F81" s="12">
        <v>0</v>
      </c>
      <c r="G81" s="12">
        <v>1</v>
      </c>
      <c r="H81" s="12">
        <v>0</v>
      </c>
      <c r="I81" s="72">
        <v>0</v>
      </c>
      <c r="J81" s="17"/>
      <c r="K81" s="12">
        <v>0</v>
      </c>
      <c r="L81" s="12">
        <v>2</v>
      </c>
      <c r="M81" s="12">
        <v>0</v>
      </c>
      <c r="N81" s="12">
        <v>0</v>
      </c>
      <c r="O81" s="69" t="str">
        <f t="shared" si="9"/>
        <v>--</v>
      </c>
      <c r="P81" s="60" t="str">
        <f t="shared" si="10"/>
        <v>--</v>
      </c>
      <c r="Q81" s="60">
        <f t="shared" si="11"/>
        <v>0.5</v>
      </c>
      <c r="R81" s="60" t="str">
        <f t="shared" si="12"/>
        <v>--</v>
      </c>
      <c r="S81" s="60" t="str">
        <f t="shared" si="13"/>
        <v>--</v>
      </c>
      <c r="T81" s="35">
        <f t="shared" si="14"/>
        <v>0.5</v>
      </c>
      <c r="U81" s="36">
        <f t="shared" si="15"/>
        <v>2</v>
      </c>
      <c r="V81" s="65">
        <v>0.5</v>
      </c>
      <c r="W81" s="65">
        <f t="shared" si="16"/>
        <v>0.53</v>
      </c>
      <c r="X81" s="59" t="s">
        <v>221</v>
      </c>
      <c r="Y81" t="str">
        <f t="shared" si="8"/>
        <v/>
      </c>
    </row>
    <row r="82" spans="1:25" ht="17" x14ac:dyDescent="0.2">
      <c r="A82" s="25" t="s">
        <v>84</v>
      </c>
      <c r="B82" s="26" t="s">
        <v>105</v>
      </c>
      <c r="C82" s="46" t="s">
        <v>198</v>
      </c>
      <c r="D82" s="27">
        <v>70810</v>
      </c>
      <c r="E82" s="12">
        <v>0</v>
      </c>
      <c r="F82" s="12">
        <v>0</v>
      </c>
      <c r="G82" s="12">
        <v>0</v>
      </c>
      <c r="H82" s="12">
        <v>1</v>
      </c>
      <c r="I82" s="72">
        <v>4</v>
      </c>
      <c r="J82" s="17">
        <v>0</v>
      </c>
      <c r="K82" s="12">
        <v>0</v>
      </c>
      <c r="L82" s="12">
        <v>1</v>
      </c>
      <c r="M82" s="12">
        <v>1</v>
      </c>
      <c r="N82" s="12">
        <v>4</v>
      </c>
      <c r="O82" s="70" t="str">
        <f t="shared" si="9"/>
        <v>--</v>
      </c>
      <c r="P82" s="61" t="str">
        <f t="shared" si="10"/>
        <v>--</v>
      </c>
      <c r="Q82" s="61">
        <f t="shared" si="11"/>
        <v>0</v>
      </c>
      <c r="R82" s="61">
        <f t="shared" si="12"/>
        <v>1</v>
      </c>
      <c r="S82" s="61">
        <f t="shared" si="13"/>
        <v>1</v>
      </c>
      <c r="T82" s="35">
        <f t="shared" si="14"/>
        <v>0.83333333333333337</v>
      </c>
      <c r="U82" s="36">
        <f t="shared" si="15"/>
        <v>6</v>
      </c>
      <c r="V82" s="66">
        <v>0.5</v>
      </c>
      <c r="W82" s="65">
        <f t="shared" si="16"/>
        <v>0.8633333333333334</v>
      </c>
      <c r="Y82" t="str">
        <f t="shared" si="8"/>
        <v/>
      </c>
    </row>
    <row r="83" spans="1:25" ht="17" x14ac:dyDescent="0.2">
      <c r="A83" s="25" t="s">
        <v>84</v>
      </c>
      <c r="B83" s="26" t="s">
        <v>105</v>
      </c>
      <c r="C83" s="46" t="s">
        <v>70</v>
      </c>
      <c r="D83" s="27">
        <v>70900</v>
      </c>
      <c r="E83" s="12">
        <v>0</v>
      </c>
      <c r="F83" s="12">
        <v>1</v>
      </c>
      <c r="G83" s="12">
        <v>4</v>
      </c>
      <c r="H83" s="12">
        <v>0</v>
      </c>
      <c r="I83" s="72">
        <v>0</v>
      </c>
      <c r="J83" s="17">
        <v>1</v>
      </c>
      <c r="K83" s="12">
        <v>3</v>
      </c>
      <c r="L83" s="12">
        <v>5</v>
      </c>
      <c r="M83" s="12">
        <v>1</v>
      </c>
      <c r="N83" s="12">
        <v>0</v>
      </c>
      <c r="O83" s="69">
        <f t="shared" si="9"/>
        <v>0</v>
      </c>
      <c r="P83" s="60">
        <f t="shared" si="10"/>
        <v>0.33333333333333331</v>
      </c>
      <c r="Q83" s="60">
        <f t="shared" si="11"/>
        <v>0.8</v>
      </c>
      <c r="R83" s="60">
        <f t="shared" si="12"/>
        <v>0</v>
      </c>
      <c r="S83" s="62" t="str">
        <f t="shared" si="13"/>
        <v>--</v>
      </c>
      <c r="T83" s="35">
        <f t="shared" si="14"/>
        <v>0.66666666666666663</v>
      </c>
      <c r="U83" s="36">
        <f t="shared" si="15"/>
        <v>6</v>
      </c>
      <c r="V83" s="66">
        <v>0.5</v>
      </c>
      <c r="W83" s="65">
        <f t="shared" si="16"/>
        <v>0.69666666666666666</v>
      </c>
      <c r="Y83" t="str">
        <f t="shared" si="8"/>
        <v/>
      </c>
    </row>
    <row r="84" spans="1:25" ht="17" x14ac:dyDescent="0.2">
      <c r="A84" s="25" t="s">
        <v>84</v>
      </c>
      <c r="B84" s="26" t="s">
        <v>105</v>
      </c>
      <c r="C84" s="46" t="s">
        <v>71</v>
      </c>
      <c r="D84" s="27">
        <v>70900</v>
      </c>
      <c r="E84" s="12">
        <v>0</v>
      </c>
      <c r="F84" s="12">
        <v>1</v>
      </c>
      <c r="G84" s="12">
        <v>4</v>
      </c>
      <c r="H84" s="12">
        <v>0</v>
      </c>
      <c r="I84" s="72">
        <v>0</v>
      </c>
      <c r="J84" s="17">
        <v>1</v>
      </c>
      <c r="K84" s="12">
        <v>3</v>
      </c>
      <c r="L84" s="12">
        <v>5</v>
      </c>
      <c r="M84" s="12">
        <v>1</v>
      </c>
      <c r="N84" s="12">
        <v>0</v>
      </c>
      <c r="O84" s="69">
        <f t="shared" si="9"/>
        <v>0</v>
      </c>
      <c r="P84" s="60">
        <f t="shared" si="10"/>
        <v>0.33333333333333331</v>
      </c>
      <c r="Q84" s="60">
        <f t="shared" si="11"/>
        <v>0.8</v>
      </c>
      <c r="R84" s="60">
        <f t="shared" si="12"/>
        <v>0</v>
      </c>
      <c r="S84" s="62" t="str">
        <f t="shared" si="13"/>
        <v>--</v>
      </c>
      <c r="T84" s="35">
        <f t="shared" si="14"/>
        <v>0.66666666666666663</v>
      </c>
      <c r="U84" s="36">
        <f t="shared" si="15"/>
        <v>6</v>
      </c>
      <c r="V84" s="65">
        <v>0.5</v>
      </c>
      <c r="W84" s="65">
        <f t="shared" si="16"/>
        <v>0.69666666666666666</v>
      </c>
      <c r="Y84" t="str">
        <f t="shared" si="8"/>
        <v/>
      </c>
    </row>
    <row r="85" spans="1:25" ht="17" x14ac:dyDescent="0.2">
      <c r="A85" s="25" t="s">
        <v>145</v>
      </c>
      <c r="B85" s="57" t="s">
        <v>145</v>
      </c>
      <c r="C85" s="46" t="s">
        <v>144</v>
      </c>
      <c r="D85" s="27">
        <v>83520</v>
      </c>
      <c r="E85" s="12">
        <v>0</v>
      </c>
      <c r="F85" s="12">
        <v>0</v>
      </c>
      <c r="G85" s="12">
        <v>3</v>
      </c>
      <c r="H85" s="12">
        <v>2</v>
      </c>
      <c r="I85" s="72">
        <v>0</v>
      </c>
      <c r="J85" s="17">
        <v>0</v>
      </c>
      <c r="K85" s="12">
        <v>0</v>
      </c>
      <c r="L85" s="12">
        <v>5</v>
      </c>
      <c r="M85" s="12">
        <v>3</v>
      </c>
      <c r="N85" s="12">
        <v>1</v>
      </c>
      <c r="O85" s="69" t="str">
        <f t="shared" si="9"/>
        <v>--</v>
      </c>
      <c r="P85" s="60" t="str">
        <f t="shared" si="10"/>
        <v>--</v>
      </c>
      <c r="Q85" s="60">
        <f t="shared" si="11"/>
        <v>0.6</v>
      </c>
      <c r="R85" s="60">
        <f t="shared" si="12"/>
        <v>0.66666666666666663</v>
      </c>
      <c r="S85" s="60">
        <f t="shared" si="13"/>
        <v>0</v>
      </c>
      <c r="T85" s="35">
        <f t="shared" si="14"/>
        <v>0.55555555555555558</v>
      </c>
      <c r="U85" s="36">
        <f t="shared" si="15"/>
        <v>9</v>
      </c>
      <c r="V85" s="65">
        <v>0.5</v>
      </c>
      <c r="W85" s="65">
        <f t="shared" si="16"/>
        <v>0.58555555555555561</v>
      </c>
      <c r="X85" s="59" t="s">
        <v>221</v>
      </c>
      <c r="Y85" t="str">
        <f t="shared" si="8"/>
        <v/>
      </c>
    </row>
    <row r="86" spans="1:25" ht="17" x14ac:dyDescent="0.2">
      <c r="A86" s="25" t="s">
        <v>145</v>
      </c>
      <c r="B86" s="57" t="s">
        <v>145</v>
      </c>
      <c r="C86" s="46" t="s">
        <v>204</v>
      </c>
      <c r="D86" s="27">
        <v>83520</v>
      </c>
      <c r="E86" s="12">
        <v>0</v>
      </c>
      <c r="F86" s="12">
        <v>0</v>
      </c>
      <c r="G86" s="12">
        <v>3</v>
      </c>
      <c r="H86" s="12">
        <v>2</v>
      </c>
      <c r="I86" s="72">
        <v>0</v>
      </c>
      <c r="J86" s="17">
        <v>0</v>
      </c>
      <c r="K86" s="12">
        <v>0</v>
      </c>
      <c r="L86" s="12">
        <v>5</v>
      </c>
      <c r="M86" s="12">
        <v>3</v>
      </c>
      <c r="N86" s="12">
        <v>1</v>
      </c>
      <c r="O86" s="69" t="str">
        <f t="shared" si="9"/>
        <v>--</v>
      </c>
      <c r="P86" s="60" t="str">
        <f t="shared" si="10"/>
        <v>--</v>
      </c>
      <c r="Q86" s="60">
        <f t="shared" si="11"/>
        <v>0.6</v>
      </c>
      <c r="R86" s="60">
        <f t="shared" si="12"/>
        <v>0.66666666666666663</v>
      </c>
      <c r="S86" s="60">
        <f t="shared" si="13"/>
        <v>0</v>
      </c>
      <c r="T86" s="35">
        <f t="shared" si="14"/>
        <v>0.55555555555555558</v>
      </c>
      <c r="U86" s="36">
        <f t="shared" si="15"/>
        <v>9</v>
      </c>
      <c r="V86" s="65">
        <v>0.5</v>
      </c>
      <c r="W86" s="65">
        <f t="shared" si="16"/>
        <v>0.58555555555555561</v>
      </c>
      <c r="X86" s="59" t="s">
        <v>221</v>
      </c>
      <c r="Y86" t="str">
        <f t="shared" si="8"/>
        <v/>
      </c>
    </row>
    <row r="87" spans="1:25" ht="17" x14ac:dyDescent="0.2">
      <c r="A87" s="25" t="s">
        <v>145</v>
      </c>
      <c r="B87" s="57" t="s">
        <v>145</v>
      </c>
      <c r="C87" s="46" t="s">
        <v>216</v>
      </c>
      <c r="D87" s="27">
        <v>83560</v>
      </c>
      <c r="E87" s="12"/>
      <c r="F87" s="12"/>
      <c r="G87" s="12">
        <v>0</v>
      </c>
      <c r="H87" s="12">
        <v>0</v>
      </c>
      <c r="I87" s="72">
        <v>0</v>
      </c>
      <c r="J87" s="17"/>
      <c r="K87" s="12"/>
      <c r="L87" s="12">
        <v>0</v>
      </c>
      <c r="M87" s="12">
        <v>0</v>
      </c>
      <c r="N87" s="12">
        <v>0</v>
      </c>
      <c r="O87" s="69" t="str">
        <f t="shared" ref="O87:O118" si="17">IF(J87&gt;0,E87/J87,"--")</f>
        <v>--</v>
      </c>
      <c r="P87" s="60" t="str">
        <f t="shared" ref="P87:P118" si="18">IF(K87&gt;0,F87/K87,"--")</f>
        <v>--</v>
      </c>
      <c r="Q87" s="60" t="str">
        <f t="shared" ref="Q87:Q118" si="19">IF(L87&gt;0,G87/L87,"--")</f>
        <v>--</v>
      </c>
      <c r="R87" s="60" t="str">
        <f t="shared" ref="R87:R118" si="20">IF(M87&gt;0,H87/M87,"--")</f>
        <v>--</v>
      </c>
      <c r="S87" s="60" t="str">
        <f t="shared" ref="S87:S118" si="21">IF(N87&gt;0,I87/N87,"--")</f>
        <v>--</v>
      </c>
      <c r="T87" s="35" t="str">
        <f t="shared" ref="T87:T118" si="22">IF(SUM(L87:N87)&gt;0,SUM(G87:I87)/SUM(L87:N87),"--")</f>
        <v>--</v>
      </c>
      <c r="U87" s="36">
        <f t="shared" ref="U87:U118" si="23">SUM(L87:N87)</f>
        <v>0</v>
      </c>
      <c r="V87" s="65">
        <v>0.5</v>
      </c>
      <c r="W87" s="65">
        <f t="shared" ref="W87:W118" si="24">IF(T87="--",0.53,IF(T87&gt;=0.97,1,IF(T87&lt;0.5,0.53,T87+0.03)))</f>
        <v>0.53</v>
      </c>
      <c r="X87" s="59" t="s">
        <v>221</v>
      </c>
      <c r="Y87" t="str">
        <f t="shared" si="8"/>
        <v/>
      </c>
    </row>
    <row r="88" spans="1:25" ht="17" x14ac:dyDescent="0.2">
      <c r="A88" s="25" t="s">
        <v>145</v>
      </c>
      <c r="B88" s="57" t="s">
        <v>145</v>
      </c>
      <c r="C88" s="46" t="s">
        <v>217</v>
      </c>
      <c r="D88" s="27">
        <v>83560</v>
      </c>
      <c r="E88" s="12"/>
      <c r="F88" s="12"/>
      <c r="G88" s="12">
        <v>0</v>
      </c>
      <c r="H88" s="12">
        <v>0</v>
      </c>
      <c r="I88" s="72">
        <v>0</v>
      </c>
      <c r="J88" s="17"/>
      <c r="K88" s="12"/>
      <c r="L88" s="12">
        <v>0</v>
      </c>
      <c r="M88" s="12">
        <v>0</v>
      </c>
      <c r="N88" s="12">
        <v>0</v>
      </c>
      <c r="O88" s="69" t="str">
        <f t="shared" si="17"/>
        <v>--</v>
      </c>
      <c r="P88" s="60" t="str">
        <f t="shared" si="18"/>
        <v>--</v>
      </c>
      <c r="Q88" s="60" t="str">
        <f t="shared" si="19"/>
        <v>--</v>
      </c>
      <c r="R88" s="60" t="str">
        <f t="shared" si="20"/>
        <v>--</v>
      </c>
      <c r="S88" s="60" t="str">
        <f t="shared" si="21"/>
        <v>--</v>
      </c>
      <c r="T88" s="35" t="str">
        <f t="shared" si="22"/>
        <v>--</v>
      </c>
      <c r="U88" s="36">
        <f t="shared" si="23"/>
        <v>0</v>
      </c>
      <c r="V88" s="65">
        <v>0.5</v>
      </c>
      <c r="W88" s="65">
        <f t="shared" si="24"/>
        <v>0.53</v>
      </c>
      <c r="X88" s="59" t="s">
        <v>221</v>
      </c>
      <c r="Y88" t="str">
        <f t="shared" ref="Y88:Y151" si="25">IF(AND(U88&gt;=10,T88&lt;V88),"potential issue","")</f>
        <v/>
      </c>
    </row>
    <row r="89" spans="1:25" ht="17" x14ac:dyDescent="0.2">
      <c r="A89" s="25" t="s">
        <v>85</v>
      </c>
      <c r="B89" s="26" t="s">
        <v>108</v>
      </c>
      <c r="C89" s="46" t="s">
        <v>161</v>
      </c>
      <c r="D89" s="27">
        <v>90100</v>
      </c>
      <c r="E89" s="12"/>
      <c r="F89" s="12">
        <v>0</v>
      </c>
      <c r="G89" s="12">
        <v>0</v>
      </c>
      <c r="H89" s="12">
        <v>0</v>
      </c>
      <c r="I89" s="72">
        <v>0</v>
      </c>
      <c r="J89" s="17"/>
      <c r="K89" s="12">
        <v>0</v>
      </c>
      <c r="L89" s="12">
        <v>0</v>
      </c>
      <c r="M89" s="12">
        <v>0</v>
      </c>
      <c r="N89" s="12">
        <v>0</v>
      </c>
      <c r="O89" s="69" t="str">
        <f t="shared" si="17"/>
        <v>--</v>
      </c>
      <c r="P89" s="60" t="str">
        <f t="shared" si="18"/>
        <v>--</v>
      </c>
      <c r="Q89" s="60" t="str">
        <f t="shared" si="19"/>
        <v>--</v>
      </c>
      <c r="R89" s="60" t="str">
        <f t="shared" si="20"/>
        <v>--</v>
      </c>
      <c r="S89" s="60" t="str">
        <f t="shared" si="21"/>
        <v>--</v>
      </c>
      <c r="T89" s="35" t="str">
        <f t="shared" si="22"/>
        <v>--</v>
      </c>
      <c r="U89" s="36">
        <f t="shared" si="23"/>
        <v>0</v>
      </c>
      <c r="V89" s="65">
        <v>0.5</v>
      </c>
      <c r="W89" s="65">
        <f t="shared" si="24"/>
        <v>0.53</v>
      </c>
      <c r="X89" s="59" t="s">
        <v>221</v>
      </c>
      <c r="Y89" t="str">
        <f t="shared" si="25"/>
        <v/>
      </c>
    </row>
    <row r="90" spans="1:25" ht="17" x14ac:dyDescent="0.2">
      <c r="A90" s="25" t="s">
        <v>85</v>
      </c>
      <c r="B90" s="26" t="s">
        <v>108</v>
      </c>
      <c r="C90" s="46" t="s">
        <v>162</v>
      </c>
      <c r="D90" s="27">
        <v>90100</v>
      </c>
      <c r="E90" s="12"/>
      <c r="F90" s="12">
        <v>0</v>
      </c>
      <c r="G90" s="12">
        <v>0</v>
      </c>
      <c r="H90" s="12">
        <v>0</v>
      </c>
      <c r="I90" s="72">
        <v>0</v>
      </c>
      <c r="J90" s="17"/>
      <c r="K90" s="12">
        <v>0</v>
      </c>
      <c r="L90" s="12">
        <v>0</v>
      </c>
      <c r="M90" s="12">
        <v>0</v>
      </c>
      <c r="N90" s="12">
        <v>0</v>
      </c>
      <c r="O90" s="69" t="str">
        <f t="shared" si="17"/>
        <v>--</v>
      </c>
      <c r="P90" s="60" t="str">
        <f t="shared" si="18"/>
        <v>--</v>
      </c>
      <c r="Q90" s="60" t="str">
        <f t="shared" si="19"/>
        <v>--</v>
      </c>
      <c r="R90" s="60" t="str">
        <f t="shared" si="20"/>
        <v>--</v>
      </c>
      <c r="S90" s="60" t="str">
        <f t="shared" si="21"/>
        <v>--</v>
      </c>
      <c r="T90" s="35" t="str">
        <f t="shared" si="22"/>
        <v>--</v>
      </c>
      <c r="U90" s="36">
        <f t="shared" si="23"/>
        <v>0</v>
      </c>
      <c r="V90" s="65">
        <v>0.5</v>
      </c>
      <c r="W90" s="65">
        <f t="shared" si="24"/>
        <v>0.53</v>
      </c>
      <c r="X90" s="59" t="s">
        <v>221</v>
      </c>
      <c r="Y90" t="str">
        <f t="shared" si="25"/>
        <v/>
      </c>
    </row>
    <row r="91" spans="1:25" ht="17" x14ac:dyDescent="0.2">
      <c r="A91" s="25" t="s">
        <v>85</v>
      </c>
      <c r="B91" s="26" t="s">
        <v>108</v>
      </c>
      <c r="C91" s="46" t="s">
        <v>163</v>
      </c>
      <c r="D91" s="27">
        <v>90100</v>
      </c>
      <c r="E91" s="12"/>
      <c r="F91" s="12">
        <v>0</v>
      </c>
      <c r="G91" s="12">
        <v>0</v>
      </c>
      <c r="H91" s="12">
        <v>0</v>
      </c>
      <c r="I91" s="72">
        <v>0</v>
      </c>
      <c r="J91" s="17"/>
      <c r="K91" s="12">
        <v>0</v>
      </c>
      <c r="L91" s="12">
        <v>0</v>
      </c>
      <c r="M91" s="12">
        <v>0</v>
      </c>
      <c r="N91" s="12">
        <v>0</v>
      </c>
      <c r="O91" s="69" t="str">
        <f t="shared" si="17"/>
        <v>--</v>
      </c>
      <c r="P91" s="60" t="str">
        <f t="shared" si="18"/>
        <v>--</v>
      </c>
      <c r="Q91" s="60" t="str">
        <f t="shared" si="19"/>
        <v>--</v>
      </c>
      <c r="R91" s="60" t="str">
        <f t="shared" si="20"/>
        <v>--</v>
      </c>
      <c r="S91" s="60" t="str">
        <f t="shared" si="21"/>
        <v>--</v>
      </c>
      <c r="T91" s="35" t="str">
        <f t="shared" si="22"/>
        <v>--</v>
      </c>
      <c r="U91" s="36">
        <f t="shared" si="23"/>
        <v>0</v>
      </c>
      <c r="V91" s="65">
        <v>0.5</v>
      </c>
      <c r="W91" s="65">
        <f t="shared" si="24"/>
        <v>0.53</v>
      </c>
      <c r="X91" s="59" t="s">
        <v>221</v>
      </c>
      <c r="Y91" t="str">
        <f t="shared" si="25"/>
        <v/>
      </c>
    </row>
    <row r="92" spans="1:25" ht="17" x14ac:dyDescent="0.2">
      <c r="A92" s="25" t="s">
        <v>85</v>
      </c>
      <c r="B92" s="26" t="s">
        <v>108</v>
      </c>
      <c r="C92" s="46" t="s">
        <v>210</v>
      </c>
      <c r="D92" s="27">
        <v>90100</v>
      </c>
      <c r="E92" s="12"/>
      <c r="F92" s="12">
        <v>0</v>
      </c>
      <c r="G92" s="12">
        <v>0</v>
      </c>
      <c r="H92" s="12">
        <v>0</v>
      </c>
      <c r="I92" s="72">
        <v>0</v>
      </c>
      <c r="J92" s="17"/>
      <c r="K92" s="12">
        <v>0</v>
      </c>
      <c r="L92" s="12">
        <v>0</v>
      </c>
      <c r="M92" s="12">
        <v>0</v>
      </c>
      <c r="N92" s="12">
        <v>0</v>
      </c>
      <c r="O92" s="69" t="str">
        <f t="shared" si="17"/>
        <v>--</v>
      </c>
      <c r="P92" s="60" t="str">
        <f t="shared" si="18"/>
        <v>--</v>
      </c>
      <c r="Q92" s="60" t="str">
        <f t="shared" si="19"/>
        <v>--</v>
      </c>
      <c r="R92" s="60" t="str">
        <f t="shared" si="20"/>
        <v>--</v>
      </c>
      <c r="S92" s="60" t="str">
        <f t="shared" si="21"/>
        <v>--</v>
      </c>
      <c r="T92" s="35" t="str">
        <f t="shared" si="22"/>
        <v>--</v>
      </c>
      <c r="U92" s="36">
        <f t="shared" si="23"/>
        <v>0</v>
      </c>
      <c r="V92" s="65">
        <v>0.5</v>
      </c>
      <c r="W92" s="65">
        <f t="shared" si="24"/>
        <v>0.53</v>
      </c>
      <c r="X92" s="59" t="s">
        <v>221</v>
      </c>
      <c r="Y92" t="str">
        <f t="shared" si="25"/>
        <v/>
      </c>
    </row>
    <row r="93" spans="1:25" ht="17" x14ac:dyDescent="0.2">
      <c r="A93" s="25" t="s">
        <v>85</v>
      </c>
      <c r="B93" s="26" t="s">
        <v>108</v>
      </c>
      <c r="C93" s="46" t="s">
        <v>212</v>
      </c>
      <c r="D93" s="27">
        <v>90100</v>
      </c>
      <c r="E93" s="12"/>
      <c r="F93" s="12">
        <v>0</v>
      </c>
      <c r="G93" s="12">
        <v>0</v>
      </c>
      <c r="H93" s="12">
        <v>0</v>
      </c>
      <c r="I93" s="72">
        <v>0</v>
      </c>
      <c r="J93" s="17"/>
      <c r="K93" s="12">
        <v>0</v>
      </c>
      <c r="L93" s="12">
        <v>0</v>
      </c>
      <c r="M93" s="12">
        <v>0</v>
      </c>
      <c r="N93" s="12">
        <v>0</v>
      </c>
      <c r="O93" s="69" t="str">
        <f t="shared" si="17"/>
        <v>--</v>
      </c>
      <c r="P93" s="60" t="str">
        <f t="shared" si="18"/>
        <v>--</v>
      </c>
      <c r="Q93" s="60" t="str">
        <f t="shared" si="19"/>
        <v>--</v>
      </c>
      <c r="R93" s="60" t="str">
        <f t="shared" si="20"/>
        <v>--</v>
      </c>
      <c r="S93" s="60" t="str">
        <f t="shared" si="21"/>
        <v>--</v>
      </c>
      <c r="T93" s="35" t="str">
        <f t="shared" si="22"/>
        <v>--</v>
      </c>
      <c r="U93" s="36">
        <f t="shared" si="23"/>
        <v>0</v>
      </c>
      <c r="V93" s="65">
        <v>0.5</v>
      </c>
      <c r="W93" s="65">
        <f t="shared" si="24"/>
        <v>0.53</v>
      </c>
      <c r="X93" s="59" t="s">
        <v>221</v>
      </c>
      <c r="Y93" t="str">
        <f t="shared" si="25"/>
        <v/>
      </c>
    </row>
    <row r="94" spans="1:25" ht="17" x14ac:dyDescent="0.2">
      <c r="A94" s="25" t="s">
        <v>85</v>
      </c>
      <c r="B94" s="26" t="s">
        <v>108</v>
      </c>
      <c r="C94" s="46" t="s">
        <v>211</v>
      </c>
      <c r="D94" s="27">
        <v>90100</v>
      </c>
      <c r="E94" s="12"/>
      <c r="F94" s="12">
        <v>0</v>
      </c>
      <c r="G94" s="12">
        <v>0</v>
      </c>
      <c r="H94" s="12">
        <v>0</v>
      </c>
      <c r="I94" s="72">
        <v>0</v>
      </c>
      <c r="J94" s="17"/>
      <c r="K94" s="12">
        <v>0</v>
      </c>
      <c r="L94" s="12">
        <v>0</v>
      </c>
      <c r="M94" s="12">
        <v>0</v>
      </c>
      <c r="N94" s="12">
        <v>0</v>
      </c>
      <c r="O94" s="69" t="str">
        <f t="shared" si="17"/>
        <v>--</v>
      </c>
      <c r="P94" s="60" t="str">
        <f t="shared" si="18"/>
        <v>--</v>
      </c>
      <c r="Q94" s="60" t="str">
        <f t="shared" si="19"/>
        <v>--</v>
      </c>
      <c r="R94" s="60" t="str">
        <f t="shared" si="20"/>
        <v>--</v>
      </c>
      <c r="S94" s="60" t="str">
        <f t="shared" si="21"/>
        <v>--</v>
      </c>
      <c r="T94" s="35" t="str">
        <f t="shared" si="22"/>
        <v>--</v>
      </c>
      <c r="U94" s="36">
        <f t="shared" si="23"/>
        <v>0</v>
      </c>
      <c r="V94" s="65">
        <v>0.5</v>
      </c>
      <c r="W94" s="65">
        <f t="shared" si="24"/>
        <v>0.53</v>
      </c>
      <c r="X94" s="59" t="s">
        <v>221</v>
      </c>
      <c r="Y94" t="str">
        <f t="shared" si="25"/>
        <v/>
      </c>
    </row>
    <row r="95" spans="1:25" ht="17" x14ac:dyDescent="0.2">
      <c r="A95" s="25" t="s">
        <v>85</v>
      </c>
      <c r="B95" s="26" t="s">
        <v>108</v>
      </c>
      <c r="C95" s="46" t="s">
        <v>213</v>
      </c>
      <c r="D95" s="27">
        <v>90100</v>
      </c>
      <c r="E95" s="12"/>
      <c r="F95" s="12">
        <v>0</v>
      </c>
      <c r="G95" s="12">
        <v>0</v>
      </c>
      <c r="H95" s="12">
        <v>0</v>
      </c>
      <c r="I95" s="72">
        <v>0</v>
      </c>
      <c r="J95" s="17"/>
      <c r="K95" s="12">
        <v>0</v>
      </c>
      <c r="L95" s="12">
        <v>0</v>
      </c>
      <c r="M95" s="12">
        <v>0</v>
      </c>
      <c r="N95" s="12">
        <v>0</v>
      </c>
      <c r="O95" s="69" t="str">
        <f t="shared" si="17"/>
        <v>--</v>
      </c>
      <c r="P95" s="60" t="str">
        <f t="shared" si="18"/>
        <v>--</v>
      </c>
      <c r="Q95" s="60" t="str">
        <f t="shared" si="19"/>
        <v>--</v>
      </c>
      <c r="R95" s="60" t="str">
        <f t="shared" si="20"/>
        <v>--</v>
      </c>
      <c r="S95" s="60" t="str">
        <f t="shared" si="21"/>
        <v>--</v>
      </c>
      <c r="T95" s="35" t="str">
        <f t="shared" si="22"/>
        <v>--</v>
      </c>
      <c r="U95" s="36">
        <f t="shared" si="23"/>
        <v>0</v>
      </c>
      <c r="V95" s="65">
        <v>0.5</v>
      </c>
      <c r="W95" s="65">
        <f t="shared" si="24"/>
        <v>0.53</v>
      </c>
      <c r="X95" s="59" t="s">
        <v>221</v>
      </c>
      <c r="Y95" t="str">
        <f t="shared" si="25"/>
        <v/>
      </c>
    </row>
    <row r="96" spans="1:25" ht="17" x14ac:dyDescent="0.2">
      <c r="A96" s="25" t="s">
        <v>85</v>
      </c>
      <c r="B96" s="26" t="s">
        <v>107</v>
      </c>
      <c r="C96" s="46" t="s">
        <v>45</v>
      </c>
      <c r="D96" s="27">
        <v>93400</v>
      </c>
      <c r="E96" s="12">
        <v>3</v>
      </c>
      <c r="F96" s="12">
        <v>4</v>
      </c>
      <c r="G96" s="12">
        <v>5</v>
      </c>
      <c r="H96" s="12">
        <v>4</v>
      </c>
      <c r="I96" s="72">
        <v>6</v>
      </c>
      <c r="J96" s="17">
        <v>4</v>
      </c>
      <c r="K96" s="12">
        <v>7</v>
      </c>
      <c r="L96" s="12">
        <v>8</v>
      </c>
      <c r="M96" s="12">
        <v>6</v>
      </c>
      <c r="N96" s="12">
        <v>10</v>
      </c>
      <c r="O96" s="69">
        <f t="shared" si="17"/>
        <v>0.75</v>
      </c>
      <c r="P96" s="60">
        <f t="shared" si="18"/>
        <v>0.5714285714285714</v>
      </c>
      <c r="Q96" s="60">
        <f t="shared" si="19"/>
        <v>0.625</v>
      </c>
      <c r="R96" s="60">
        <f t="shared" si="20"/>
        <v>0.66666666666666663</v>
      </c>
      <c r="S96" s="60">
        <f t="shared" si="21"/>
        <v>0.6</v>
      </c>
      <c r="T96" s="35">
        <f t="shared" si="22"/>
        <v>0.625</v>
      </c>
      <c r="U96" s="36">
        <f t="shared" si="23"/>
        <v>24</v>
      </c>
      <c r="V96" s="65">
        <v>0.5</v>
      </c>
      <c r="W96" s="65">
        <f t="shared" si="24"/>
        <v>0.65500000000000003</v>
      </c>
      <c r="Y96" t="str">
        <f t="shared" si="25"/>
        <v/>
      </c>
    </row>
    <row r="97" spans="1:25" ht="17" x14ac:dyDescent="0.2">
      <c r="A97" s="25" t="s">
        <v>85</v>
      </c>
      <c r="B97" s="26" t="s">
        <v>107</v>
      </c>
      <c r="C97" s="46" t="s">
        <v>46</v>
      </c>
      <c r="D97" s="27">
        <v>93400</v>
      </c>
      <c r="E97" s="12">
        <v>3</v>
      </c>
      <c r="F97" s="12">
        <v>4</v>
      </c>
      <c r="G97" s="12">
        <v>5</v>
      </c>
      <c r="H97" s="12">
        <v>4</v>
      </c>
      <c r="I97" s="72">
        <v>6</v>
      </c>
      <c r="J97" s="17">
        <v>4</v>
      </c>
      <c r="K97" s="12">
        <v>7</v>
      </c>
      <c r="L97" s="12">
        <v>8</v>
      </c>
      <c r="M97" s="12">
        <v>6</v>
      </c>
      <c r="N97" s="12">
        <v>10</v>
      </c>
      <c r="O97" s="69">
        <f t="shared" si="17"/>
        <v>0.75</v>
      </c>
      <c r="P97" s="60">
        <f t="shared" si="18"/>
        <v>0.5714285714285714</v>
      </c>
      <c r="Q97" s="60">
        <f t="shared" si="19"/>
        <v>0.625</v>
      </c>
      <c r="R97" s="60">
        <f t="shared" si="20"/>
        <v>0.66666666666666663</v>
      </c>
      <c r="S97" s="60">
        <f t="shared" si="21"/>
        <v>0.6</v>
      </c>
      <c r="T97" s="35">
        <f t="shared" si="22"/>
        <v>0.625</v>
      </c>
      <c r="U97" s="36">
        <f t="shared" si="23"/>
        <v>24</v>
      </c>
      <c r="V97" s="65">
        <v>0.5</v>
      </c>
      <c r="W97" s="65">
        <f t="shared" si="24"/>
        <v>0.65500000000000003</v>
      </c>
      <c r="Y97" t="str">
        <f t="shared" si="25"/>
        <v/>
      </c>
    </row>
    <row r="98" spans="1:25" ht="17" x14ac:dyDescent="0.2">
      <c r="A98" s="25" t="s">
        <v>85</v>
      </c>
      <c r="B98" s="26" t="s">
        <v>108</v>
      </c>
      <c r="C98" s="46" t="s">
        <v>157</v>
      </c>
      <c r="D98" s="27">
        <v>95330</v>
      </c>
      <c r="E98" s="12">
        <v>3</v>
      </c>
      <c r="F98" s="12">
        <v>4</v>
      </c>
      <c r="G98" s="12">
        <v>3</v>
      </c>
      <c r="H98" s="12">
        <v>1</v>
      </c>
      <c r="I98" s="72">
        <v>0</v>
      </c>
      <c r="J98" s="17">
        <v>4</v>
      </c>
      <c r="K98" s="12">
        <v>5</v>
      </c>
      <c r="L98" s="12">
        <v>5</v>
      </c>
      <c r="M98" s="12">
        <v>1</v>
      </c>
      <c r="N98" s="12">
        <v>0</v>
      </c>
      <c r="O98" s="69">
        <f t="shared" si="17"/>
        <v>0.75</v>
      </c>
      <c r="P98" s="60">
        <f t="shared" si="18"/>
        <v>0.8</v>
      </c>
      <c r="Q98" s="60">
        <f t="shared" si="19"/>
        <v>0.6</v>
      </c>
      <c r="R98" s="60">
        <f t="shared" si="20"/>
        <v>1</v>
      </c>
      <c r="S98" s="60" t="str">
        <f t="shared" si="21"/>
        <v>--</v>
      </c>
      <c r="T98" s="35">
        <f t="shared" si="22"/>
        <v>0.66666666666666663</v>
      </c>
      <c r="U98" s="36">
        <f t="shared" si="23"/>
        <v>6</v>
      </c>
      <c r="V98" s="65">
        <v>0.5</v>
      </c>
      <c r="W98" s="65">
        <f t="shared" si="24"/>
        <v>0.69666666666666666</v>
      </c>
      <c r="Y98" t="str">
        <f t="shared" si="25"/>
        <v/>
      </c>
    </row>
    <row r="99" spans="1:25" ht="17" x14ac:dyDescent="0.2">
      <c r="A99" s="25" t="s">
        <v>85</v>
      </c>
      <c r="B99" s="26" t="s">
        <v>108</v>
      </c>
      <c r="C99" s="46" t="s">
        <v>158</v>
      </c>
      <c r="D99" s="27">
        <v>95330</v>
      </c>
      <c r="E99" s="12">
        <v>3</v>
      </c>
      <c r="F99" s="12">
        <v>4</v>
      </c>
      <c r="G99" s="12">
        <v>3</v>
      </c>
      <c r="H99" s="12">
        <v>1</v>
      </c>
      <c r="I99" s="72">
        <v>0</v>
      </c>
      <c r="J99" s="17">
        <v>4</v>
      </c>
      <c r="K99" s="12">
        <v>5</v>
      </c>
      <c r="L99" s="12">
        <v>5</v>
      </c>
      <c r="M99" s="12">
        <v>1</v>
      </c>
      <c r="N99" s="12">
        <v>0</v>
      </c>
      <c r="O99" s="69">
        <f t="shared" si="17"/>
        <v>0.75</v>
      </c>
      <c r="P99" s="60">
        <f t="shared" si="18"/>
        <v>0.8</v>
      </c>
      <c r="Q99" s="60">
        <f t="shared" si="19"/>
        <v>0.6</v>
      </c>
      <c r="R99" s="60">
        <f t="shared" si="20"/>
        <v>1</v>
      </c>
      <c r="S99" s="60" t="str">
        <f t="shared" si="21"/>
        <v>--</v>
      </c>
      <c r="T99" s="35">
        <f t="shared" si="22"/>
        <v>0.66666666666666663</v>
      </c>
      <c r="U99" s="36">
        <f t="shared" si="23"/>
        <v>6</v>
      </c>
      <c r="V99" s="65">
        <v>0.5</v>
      </c>
      <c r="W99" s="65">
        <f t="shared" si="24"/>
        <v>0.69666666666666666</v>
      </c>
      <c r="Y99" t="str">
        <f t="shared" si="25"/>
        <v/>
      </c>
    </row>
    <row r="100" spans="1:25" ht="17" x14ac:dyDescent="0.2">
      <c r="A100" s="25" t="s">
        <v>85</v>
      </c>
      <c r="B100" s="26" t="s">
        <v>104</v>
      </c>
      <c r="C100" s="46" t="s">
        <v>173</v>
      </c>
      <c r="D100" s="27">
        <v>95630</v>
      </c>
      <c r="E100" s="12">
        <v>9</v>
      </c>
      <c r="F100" s="12">
        <v>9</v>
      </c>
      <c r="G100" s="12">
        <v>3</v>
      </c>
      <c r="H100" s="12">
        <v>8</v>
      </c>
      <c r="I100" s="72">
        <v>6</v>
      </c>
      <c r="J100" s="17">
        <v>11</v>
      </c>
      <c r="K100" s="12">
        <v>12</v>
      </c>
      <c r="L100" s="12">
        <v>5</v>
      </c>
      <c r="M100" s="12">
        <v>9</v>
      </c>
      <c r="N100" s="12">
        <v>11</v>
      </c>
      <c r="O100" s="69">
        <f t="shared" si="17"/>
        <v>0.81818181818181823</v>
      </c>
      <c r="P100" s="60">
        <f t="shared" si="18"/>
        <v>0.75</v>
      </c>
      <c r="Q100" s="60">
        <f t="shared" si="19"/>
        <v>0.6</v>
      </c>
      <c r="R100" s="60">
        <f t="shared" si="20"/>
        <v>0.88888888888888884</v>
      </c>
      <c r="S100" s="60">
        <f t="shared" si="21"/>
        <v>0.54545454545454541</v>
      </c>
      <c r="T100" s="35">
        <f t="shared" si="22"/>
        <v>0.68</v>
      </c>
      <c r="U100" s="36">
        <f t="shared" si="23"/>
        <v>25</v>
      </c>
      <c r="V100" s="65">
        <v>0.6</v>
      </c>
      <c r="W100" s="65">
        <f t="shared" si="24"/>
        <v>0.71000000000000008</v>
      </c>
      <c r="Y100" t="str">
        <f t="shared" si="25"/>
        <v/>
      </c>
    </row>
    <row r="101" spans="1:25" ht="17" x14ac:dyDescent="0.2">
      <c r="A101" s="25" t="s">
        <v>85</v>
      </c>
      <c r="B101" s="26" t="s">
        <v>104</v>
      </c>
      <c r="C101" s="46" t="s">
        <v>174</v>
      </c>
      <c r="D101" s="27">
        <v>95630</v>
      </c>
      <c r="E101" s="12">
        <v>9</v>
      </c>
      <c r="F101" s="12">
        <v>9</v>
      </c>
      <c r="G101" s="12">
        <v>3</v>
      </c>
      <c r="H101" s="12">
        <v>8</v>
      </c>
      <c r="I101" s="72">
        <v>6</v>
      </c>
      <c r="J101" s="17">
        <v>11</v>
      </c>
      <c r="K101" s="12">
        <v>12</v>
      </c>
      <c r="L101" s="12">
        <v>5</v>
      </c>
      <c r="M101" s="12">
        <v>9</v>
      </c>
      <c r="N101" s="12">
        <v>11</v>
      </c>
      <c r="O101" s="69">
        <f t="shared" si="17"/>
        <v>0.81818181818181823</v>
      </c>
      <c r="P101" s="60">
        <f t="shared" si="18"/>
        <v>0.75</v>
      </c>
      <c r="Q101" s="60">
        <f t="shared" si="19"/>
        <v>0.6</v>
      </c>
      <c r="R101" s="60">
        <f t="shared" si="20"/>
        <v>0.88888888888888884</v>
      </c>
      <c r="S101" s="60">
        <f t="shared" si="21"/>
        <v>0.54545454545454541</v>
      </c>
      <c r="T101" s="35">
        <f t="shared" si="22"/>
        <v>0.68</v>
      </c>
      <c r="U101" s="36">
        <f t="shared" si="23"/>
        <v>25</v>
      </c>
      <c r="V101" s="65">
        <v>0.6</v>
      </c>
      <c r="W101" s="65">
        <f t="shared" si="24"/>
        <v>0.71000000000000008</v>
      </c>
      <c r="Y101" t="str">
        <f t="shared" si="25"/>
        <v/>
      </c>
    </row>
    <row r="102" spans="1:25" ht="17" x14ac:dyDescent="0.2">
      <c r="A102" s="25" t="s">
        <v>85</v>
      </c>
      <c r="B102" s="26" t="s">
        <v>120</v>
      </c>
      <c r="C102" s="46" t="s">
        <v>182</v>
      </c>
      <c r="D102" s="27">
        <v>95650</v>
      </c>
      <c r="E102" s="12">
        <v>4</v>
      </c>
      <c r="F102" s="12">
        <v>4</v>
      </c>
      <c r="G102" s="12">
        <v>2</v>
      </c>
      <c r="H102" s="12">
        <v>4</v>
      </c>
      <c r="I102" s="72">
        <v>7</v>
      </c>
      <c r="J102" s="17">
        <v>5</v>
      </c>
      <c r="K102" s="12">
        <v>7</v>
      </c>
      <c r="L102" s="12">
        <v>2</v>
      </c>
      <c r="M102" s="12">
        <v>4</v>
      </c>
      <c r="N102" s="12">
        <v>8</v>
      </c>
      <c r="O102" s="69">
        <f t="shared" si="17"/>
        <v>0.8</v>
      </c>
      <c r="P102" s="60">
        <f t="shared" si="18"/>
        <v>0.5714285714285714</v>
      </c>
      <c r="Q102" s="60">
        <f t="shared" si="19"/>
        <v>1</v>
      </c>
      <c r="R102" s="60">
        <f t="shared" si="20"/>
        <v>1</v>
      </c>
      <c r="S102" s="60">
        <f t="shared" si="21"/>
        <v>0.875</v>
      </c>
      <c r="T102" s="35">
        <f t="shared" si="22"/>
        <v>0.9285714285714286</v>
      </c>
      <c r="U102" s="36">
        <f t="shared" si="23"/>
        <v>14</v>
      </c>
      <c r="V102" s="65">
        <v>0.5</v>
      </c>
      <c r="W102" s="65">
        <f t="shared" si="24"/>
        <v>0.95857142857142863</v>
      </c>
      <c r="Y102" t="str">
        <f t="shared" si="25"/>
        <v/>
      </c>
    </row>
    <row r="103" spans="1:25" ht="17" x14ac:dyDescent="0.2">
      <c r="A103" s="25" t="s">
        <v>85</v>
      </c>
      <c r="B103" s="26" t="s">
        <v>120</v>
      </c>
      <c r="C103" s="46" t="s">
        <v>183</v>
      </c>
      <c r="D103" s="27">
        <v>95650</v>
      </c>
      <c r="E103" s="12">
        <v>4</v>
      </c>
      <c r="F103" s="12">
        <v>4</v>
      </c>
      <c r="G103" s="12">
        <v>2</v>
      </c>
      <c r="H103" s="12">
        <v>4</v>
      </c>
      <c r="I103" s="72">
        <v>7</v>
      </c>
      <c r="J103" s="17">
        <v>5</v>
      </c>
      <c r="K103" s="12">
        <v>7</v>
      </c>
      <c r="L103" s="12">
        <v>2</v>
      </c>
      <c r="M103" s="12">
        <v>4</v>
      </c>
      <c r="N103" s="12">
        <v>8</v>
      </c>
      <c r="O103" s="69">
        <f t="shared" si="17"/>
        <v>0.8</v>
      </c>
      <c r="P103" s="60">
        <f t="shared" si="18"/>
        <v>0.5714285714285714</v>
      </c>
      <c r="Q103" s="60">
        <f t="shared" si="19"/>
        <v>1</v>
      </c>
      <c r="R103" s="60">
        <f t="shared" si="20"/>
        <v>1</v>
      </c>
      <c r="S103" s="60">
        <f t="shared" si="21"/>
        <v>0.875</v>
      </c>
      <c r="T103" s="35">
        <f t="shared" si="22"/>
        <v>0.9285714285714286</v>
      </c>
      <c r="U103" s="36">
        <f t="shared" si="23"/>
        <v>14</v>
      </c>
      <c r="V103" s="65">
        <v>0.5</v>
      </c>
      <c r="W103" s="65">
        <f t="shared" si="24"/>
        <v>0.95857142857142863</v>
      </c>
      <c r="Y103" t="str">
        <f t="shared" si="25"/>
        <v/>
      </c>
    </row>
    <row r="104" spans="1:25" ht="17" x14ac:dyDescent="0.2">
      <c r="A104" s="25" t="s">
        <v>86</v>
      </c>
      <c r="B104" s="26" t="s">
        <v>96</v>
      </c>
      <c r="C104" s="46" t="s">
        <v>205</v>
      </c>
      <c r="D104" s="27">
        <v>100200</v>
      </c>
      <c r="E104" s="12">
        <v>0</v>
      </c>
      <c r="F104" s="12">
        <v>0</v>
      </c>
      <c r="G104" s="12">
        <v>0</v>
      </c>
      <c r="H104" s="12">
        <v>0</v>
      </c>
      <c r="I104" s="72">
        <v>0</v>
      </c>
      <c r="J104" s="17">
        <v>0</v>
      </c>
      <c r="K104" s="12">
        <v>0</v>
      </c>
      <c r="L104" s="12">
        <v>0</v>
      </c>
      <c r="M104" s="12">
        <v>0</v>
      </c>
      <c r="N104" s="12">
        <v>0</v>
      </c>
      <c r="O104" s="70" t="str">
        <f t="shared" si="17"/>
        <v>--</v>
      </c>
      <c r="P104" s="61" t="str">
        <f t="shared" si="18"/>
        <v>--</v>
      </c>
      <c r="Q104" s="61" t="str">
        <f t="shared" si="19"/>
        <v>--</v>
      </c>
      <c r="R104" s="61" t="str">
        <f t="shared" si="20"/>
        <v>--</v>
      </c>
      <c r="S104" s="61" t="str">
        <f t="shared" si="21"/>
        <v>--</v>
      </c>
      <c r="T104" s="35" t="str">
        <f t="shared" si="22"/>
        <v>--</v>
      </c>
      <c r="U104" s="36">
        <f t="shared" si="23"/>
        <v>0</v>
      </c>
      <c r="V104" s="65">
        <v>0.5</v>
      </c>
      <c r="W104" s="65">
        <f t="shared" si="24"/>
        <v>0.53</v>
      </c>
      <c r="Y104" t="str">
        <f t="shared" si="25"/>
        <v/>
      </c>
    </row>
    <row r="105" spans="1:25" ht="17" x14ac:dyDescent="0.2">
      <c r="A105" s="25" t="s">
        <v>86</v>
      </c>
      <c r="B105" s="26" t="s">
        <v>96</v>
      </c>
      <c r="C105" s="46" t="s">
        <v>206</v>
      </c>
      <c r="D105" s="27">
        <v>100200</v>
      </c>
      <c r="E105" s="12">
        <v>0</v>
      </c>
      <c r="F105" s="12">
        <v>0</v>
      </c>
      <c r="G105" s="12">
        <v>0</v>
      </c>
      <c r="H105" s="12">
        <v>0</v>
      </c>
      <c r="I105" s="72">
        <v>0</v>
      </c>
      <c r="J105" s="17">
        <v>0</v>
      </c>
      <c r="K105" s="12">
        <v>0</v>
      </c>
      <c r="L105" s="12">
        <v>0</v>
      </c>
      <c r="M105" s="12">
        <v>0</v>
      </c>
      <c r="N105" s="12">
        <v>0</v>
      </c>
      <c r="O105" s="70" t="str">
        <f t="shared" si="17"/>
        <v>--</v>
      </c>
      <c r="P105" s="61" t="str">
        <f t="shared" si="18"/>
        <v>--</v>
      </c>
      <c r="Q105" s="61" t="str">
        <f t="shared" si="19"/>
        <v>--</v>
      </c>
      <c r="R105" s="61" t="str">
        <f t="shared" si="20"/>
        <v>--</v>
      </c>
      <c r="S105" s="61" t="str">
        <f t="shared" si="21"/>
        <v>--</v>
      </c>
      <c r="T105" s="35" t="str">
        <f t="shared" si="22"/>
        <v>--</v>
      </c>
      <c r="U105" s="36">
        <f t="shared" si="23"/>
        <v>0</v>
      </c>
      <c r="V105" s="65">
        <v>0.5</v>
      </c>
      <c r="W105" s="65">
        <f t="shared" si="24"/>
        <v>0.53</v>
      </c>
      <c r="Y105" t="str">
        <f t="shared" si="25"/>
        <v/>
      </c>
    </row>
    <row r="106" spans="1:25" ht="17" x14ac:dyDescent="0.2">
      <c r="A106" s="25" t="s">
        <v>86</v>
      </c>
      <c r="B106" s="26" t="s">
        <v>99</v>
      </c>
      <c r="C106" s="46" t="s">
        <v>21</v>
      </c>
      <c r="D106" s="27">
        <v>100230</v>
      </c>
      <c r="E106" s="12">
        <v>0</v>
      </c>
      <c r="F106" s="12">
        <v>0</v>
      </c>
      <c r="G106" s="12">
        <v>0</v>
      </c>
      <c r="H106" s="12">
        <v>0</v>
      </c>
      <c r="I106" s="72">
        <v>0</v>
      </c>
      <c r="J106" s="17">
        <v>0</v>
      </c>
      <c r="K106" s="12">
        <v>0</v>
      </c>
      <c r="L106" s="12">
        <v>0</v>
      </c>
      <c r="M106" s="12">
        <v>0</v>
      </c>
      <c r="N106" s="12">
        <v>0</v>
      </c>
      <c r="O106" s="70" t="str">
        <f t="shared" si="17"/>
        <v>--</v>
      </c>
      <c r="P106" s="61" t="str">
        <f t="shared" si="18"/>
        <v>--</v>
      </c>
      <c r="Q106" s="61" t="str">
        <f t="shared" si="19"/>
        <v>--</v>
      </c>
      <c r="R106" s="61" t="str">
        <f t="shared" si="20"/>
        <v>--</v>
      </c>
      <c r="S106" s="61" t="str">
        <f t="shared" si="21"/>
        <v>--</v>
      </c>
      <c r="T106" s="35" t="str">
        <f t="shared" si="22"/>
        <v>--</v>
      </c>
      <c r="U106" s="36">
        <f t="shared" si="23"/>
        <v>0</v>
      </c>
      <c r="V106" s="65">
        <v>0.5</v>
      </c>
      <c r="W106" s="65">
        <f t="shared" si="24"/>
        <v>0.53</v>
      </c>
      <c r="Y106" t="str">
        <f t="shared" si="25"/>
        <v/>
      </c>
    </row>
    <row r="107" spans="1:25" ht="17" x14ac:dyDescent="0.2">
      <c r="A107" s="25" t="s">
        <v>86</v>
      </c>
      <c r="B107" s="26" t="s">
        <v>99</v>
      </c>
      <c r="C107" s="46" t="s">
        <v>22</v>
      </c>
      <c r="D107" s="27">
        <v>100230</v>
      </c>
      <c r="E107" s="12">
        <v>0</v>
      </c>
      <c r="F107" s="12">
        <v>0</v>
      </c>
      <c r="G107" s="12">
        <v>0</v>
      </c>
      <c r="H107" s="12">
        <v>0</v>
      </c>
      <c r="I107" s="72">
        <v>0</v>
      </c>
      <c r="J107" s="17">
        <v>0</v>
      </c>
      <c r="K107" s="12">
        <v>0</v>
      </c>
      <c r="L107" s="12">
        <v>0</v>
      </c>
      <c r="M107" s="12">
        <v>0</v>
      </c>
      <c r="N107" s="12">
        <v>0</v>
      </c>
      <c r="O107" s="70" t="str">
        <f t="shared" si="17"/>
        <v>--</v>
      </c>
      <c r="P107" s="61" t="str">
        <f t="shared" si="18"/>
        <v>--</v>
      </c>
      <c r="Q107" s="61" t="str">
        <f t="shared" si="19"/>
        <v>--</v>
      </c>
      <c r="R107" s="61" t="str">
        <f t="shared" si="20"/>
        <v>--</v>
      </c>
      <c r="S107" s="61" t="str">
        <f t="shared" si="21"/>
        <v>--</v>
      </c>
      <c r="T107" s="35" t="str">
        <f t="shared" si="22"/>
        <v>--</v>
      </c>
      <c r="U107" s="36">
        <f t="shared" si="23"/>
        <v>0</v>
      </c>
      <c r="V107" s="65">
        <v>0.5</v>
      </c>
      <c r="W107" s="65">
        <f t="shared" si="24"/>
        <v>0.53</v>
      </c>
      <c r="Y107" t="str">
        <f t="shared" si="25"/>
        <v/>
      </c>
    </row>
    <row r="108" spans="1:25" ht="17" x14ac:dyDescent="0.2">
      <c r="A108" s="25" t="s">
        <v>86</v>
      </c>
      <c r="B108" s="26" t="s">
        <v>113</v>
      </c>
      <c r="C108" s="46" t="s">
        <v>57</v>
      </c>
      <c r="D108" s="27">
        <v>100400</v>
      </c>
      <c r="E108" s="12">
        <v>0</v>
      </c>
      <c r="F108" s="12">
        <v>0</v>
      </c>
      <c r="G108" s="12">
        <v>0</v>
      </c>
      <c r="H108" s="12">
        <v>0</v>
      </c>
      <c r="I108" s="72">
        <v>0</v>
      </c>
      <c r="J108" s="17">
        <v>0</v>
      </c>
      <c r="K108" s="12">
        <v>0</v>
      </c>
      <c r="L108" s="12">
        <v>0</v>
      </c>
      <c r="M108" s="12">
        <v>0</v>
      </c>
      <c r="N108" s="12">
        <v>0</v>
      </c>
      <c r="O108" s="70" t="str">
        <f t="shared" si="17"/>
        <v>--</v>
      </c>
      <c r="P108" s="61" t="str">
        <f t="shared" si="18"/>
        <v>--</v>
      </c>
      <c r="Q108" s="61" t="str">
        <f t="shared" si="19"/>
        <v>--</v>
      </c>
      <c r="R108" s="61" t="str">
        <f t="shared" si="20"/>
        <v>--</v>
      </c>
      <c r="S108" s="61" t="str">
        <f t="shared" si="21"/>
        <v>--</v>
      </c>
      <c r="T108" s="35" t="str">
        <f t="shared" si="22"/>
        <v>--</v>
      </c>
      <c r="U108" s="36">
        <f t="shared" si="23"/>
        <v>0</v>
      </c>
      <c r="V108" s="65">
        <v>0.5</v>
      </c>
      <c r="W108" s="65">
        <f t="shared" si="24"/>
        <v>0.53</v>
      </c>
      <c r="Y108" t="str">
        <f t="shared" si="25"/>
        <v/>
      </c>
    </row>
    <row r="109" spans="1:25" ht="17" x14ac:dyDescent="0.2">
      <c r="A109" s="25" t="s">
        <v>86</v>
      </c>
      <c r="B109" s="26" t="s">
        <v>113</v>
      </c>
      <c r="C109" s="46" t="s">
        <v>58</v>
      </c>
      <c r="D109" s="27">
        <v>100400</v>
      </c>
      <c r="E109" s="12">
        <v>0</v>
      </c>
      <c r="F109" s="12">
        <v>0</v>
      </c>
      <c r="G109" s="12">
        <v>0</v>
      </c>
      <c r="H109" s="12">
        <v>0</v>
      </c>
      <c r="I109" s="72">
        <v>0</v>
      </c>
      <c r="J109" s="17">
        <v>0</v>
      </c>
      <c r="K109" s="12">
        <v>0</v>
      </c>
      <c r="L109" s="12">
        <v>0</v>
      </c>
      <c r="M109" s="12">
        <v>0</v>
      </c>
      <c r="N109" s="12">
        <v>0</v>
      </c>
      <c r="O109" s="70" t="str">
        <f t="shared" si="17"/>
        <v>--</v>
      </c>
      <c r="P109" s="61" t="str">
        <f t="shared" si="18"/>
        <v>--</v>
      </c>
      <c r="Q109" s="61" t="str">
        <f t="shared" si="19"/>
        <v>--</v>
      </c>
      <c r="R109" s="61" t="str">
        <f t="shared" si="20"/>
        <v>--</v>
      </c>
      <c r="S109" s="61" t="str">
        <f t="shared" si="21"/>
        <v>--</v>
      </c>
      <c r="T109" s="35" t="str">
        <f t="shared" si="22"/>
        <v>--</v>
      </c>
      <c r="U109" s="36">
        <f t="shared" si="23"/>
        <v>0</v>
      </c>
      <c r="V109" s="65">
        <v>0.5</v>
      </c>
      <c r="W109" s="65">
        <f t="shared" si="24"/>
        <v>0.53</v>
      </c>
      <c r="Y109" t="str">
        <f t="shared" si="25"/>
        <v/>
      </c>
    </row>
    <row r="110" spans="1:25" ht="17" x14ac:dyDescent="0.2">
      <c r="A110" s="25" t="s">
        <v>86</v>
      </c>
      <c r="B110" s="26" t="s">
        <v>118</v>
      </c>
      <c r="C110" s="46" t="s">
        <v>69</v>
      </c>
      <c r="D110" s="27">
        <v>100600</v>
      </c>
      <c r="E110" s="12">
        <v>0</v>
      </c>
      <c r="F110" s="12">
        <v>0</v>
      </c>
      <c r="G110" s="12">
        <v>1</v>
      </c>
      <c r="H110" s="12">
        <v>1</v>
      </c>
      <c r="I110" s="72">
        <v>2</v>
      </c>
      <c r="J110" s="17">
        <v>0</v>
      </c>
      <c r="K110" s="12">
        <v>0</v>
      </c>
      <c r="L110" s="12">
        <v>1</v>
      </c>
      <c r="M110" s="12">
        <v>1</v>
      </c>
      <c r="N110" s="12">
        <v>2</v>
      </c>
      <c r="O110" s="70" t="str">
        <f t="shared" si="17"/>
        <v>--</v>
      </c>
      <c r="P110" s="61" t="str">
        <f t="shared" si="18"/>
        <v>--</v>
      </c>
      <c r="Q110" s="61">
        <f t="shared" si="19"/>
        <v>1</v>
      </c>
      <c r="R110" s="61">
        <f t="shared" si="20"/>
        <v>1</v>
      </c>
      <c r="S110" s="61">
        <f t="shared" si="21"/>
        <v>1</v>
      </c>
      <c r="T110" s="35">
        <f t="shared" si="22"/>
        <v>1</v>
      </c>
      <c r="U110" s="36">
        <f t="shared" si="23"/>
        <v>4</v>
      </c>
      <c r="V110" s="65">
        <v>0.5</v>
      </c>
      <c r="W110" s="65">
        <f t="shared" si="24"/>
        <v>1</v>
      </c>
      <c r="Y110" t="str">
        <f t="shared" si="25"/>
        <v/>
      </c>
    </row>
    <row r="111" spans="1:25" ht="17" x14ac:dyDescent="0.2">
      <c r="A111" s="25" t="s">
        <v>86</v>
      </c>
      <c r="B111" s="26" t="s">
        <v>102</v>
      </c>
      <c r="C111" s="46" t="s">
        <v>33</v>
      </c>
      <c r="D111" s="27">
        <v>100810</v>
      </c>
      <c r="E111" s="12">
        <v>10</v>
      </c>
      <c r="F111" s="12">
        <v>2</v>
      </c>
      <c r="G111" s="12">
        <v>2</v>
      </c>
      <c r="H111" s="12">
        <v>1</v>
      </c>
      <c r="I111" s="72">
        <v>0</v>
      </c>
      <c r="J111" s="17">
        <v>10</v>
      </c>
      <c r="K111" s="12">
        <v>3</v>
      </c>
      <c r="L111" s="12">
        <v>4</v>
      </c>
      <c r="M111" s="12">
        <v>1</v>
      </c>
      <c r="N111" s="12">
        <v>0</v>
      </c>
      <c r="O111" s="70">
        <f t="shared" si="17"/>
        <v>1</v>
      </c>
      <c r="P111" s="61">
        <f t="shared" si="18"/>
        <v>0.66666666666666663</v>
      </c>
      <c r="Q111" s="61">
        <f t="shared" si="19"/>
        <v>0.5</v>
      </c>
      <c r="R111" s="61">
        <f t="shared" si="20"/>
        <v>1</v>
      </c>
      <c r="S111" s="61" t="str">
        <f t="shared" si="21"/>
        <v>--</v>
      </c>
      <c r="T111" s="35">
        <f t="shared" si="22"/>
        <v>0.6</v>
      </c>
      <c r="U111" s="36">
        <f t="shared" si="23"/>
        <v>5</v>
      </c>
      <c r="V111" s="67">
        <v>0.5</v>
      </c>
      <c r="W111" s="65">
        <f t="shared" si="24"/>
        <v>0.63</v>
      </c>
      <c r="Y111" t="str">
        <f t="shared" si="25"/>
        <v/>
      </c>
    </row>
    <row r="112" spans="1:25" ht="17" x14ac:dyDescent="0.2">
      <c r="A112" s="25" t="s">
        <v>86</v>
      </c>
      <c r="B112" s="26" t="s">
        <v>102</v>
      </c>
      <c r="C112" s="46" t="s">
        <v>34</v>
      </c>
      <c r="D112" s="27">
        <v>100810</v>
      </c>
      <c r="E112" s="12">
        <v>10</v>
      </c>
      <c r="F112" s="12">
        <v>2</v>
      </c>
      <c r="G112" s="12">
        <v>2</v>
      </c>
      <c r="H112" s="12">
        <v>1</v>
      </c>
      <c r="I112" s="72">
        <v>0</v>
      </c>
      <c r="J112" s="17">
        <v>10</v>
      </c>
      <c r="K112" s="12">
        <v>3</v>
      </c>
      <c r="L112" s="12">
        <v>4</v>
      </c>
      <c r="M112" s="12">
        <v>1</v>
      </c>
      <c r="N112" s="12">
        <v>0</v>
      </c>
      <c r="O112" s="70">
        <f t="shared" si="17"/>
        <v>1</v>
      </c>
      <c r="P112" s="61">
        <f t="shared" si="18"/>
        <v>0.66666666666666663</v>
      </c>
      <c r="Q112" s="61">
        <f t="shared" si="19"/>
        <v>0.5</v>
      </c>
      <c r="R112" s="61">
        <f t="shared" si="20"/>
        <v>1</v>
      </c>
      <c r="S112" s="61" t="str">
        <f t="shared" si="21"/>
        <v>--</v>
      </c>
      <c r="T112" s="35">
        <f t="shared" si="22"/>
        <v>0.6</v>
      </c>
      <c r="U112" s="36">
        <f t="shared" si="23"/>
        <v>5</v>
      </c>
      <c r="V112" s="67">
        <v>0.5</v>
      </c>
      <c r="W112" s="65">
        <f t="shared" si="24"/>
        <v>0.63</v>
      </c>
      <c r="Y112" t="str">
        <f t="shared" si="25"/>
        <v/>
      </c>
    </row>
    <row r="113" spans="1:25" ht="17" x14ac:dyDescent="0.2">
      <c r="A113" s="25" t="s">
        <v>86</v>
      </c>
      <c r="B113" s="26" t="s">
        <v>102</v>
      </c>
      <c r="C113" s="46" t="s">
        <v>43</v>
      </c>
      <c r="D113" s="27">
        <v>100810</v>
      </c>
      <c r="E113" s="12">
        <v>10</v>
      </c>
      <c r="F113" s="12">
        <v>2</v>
      </c>
      <c r="G113" s="12">
        <v>2</v>
      </c>
      <c r="H113" s="12">
        <v>1</v>
      </c>
      <c r="I113" s="72">
        <v>0</v>
      </c>
      <c r="J113" s="17">
        <v>10</v>
      </c>
      <c r="K113" s="12">
        <v>3</v>
      </c>
      <c r="L113" s="12">
        <v>4</v>
      </c>
      <c r="M113" s="12">
        <v>1</v>
      </c>
      <c r="N113" s="12">
        <v>0</v>
      </c>
      <c r="O113" s="70">
        <f t="shared" si="17"/>
        <v>1</v>
      </c>
      <c r="P113" s="61">
        <f t="shared" si="18"/>
        <v>0.66666666666666663</v>
      </c>
      <c r="Q113" s="61">
        <f t="shared" si="19"/>
        <v>0.5</v>
      </c>
      <c r="R113" s="61">
        <f t="shared" si="20"/>
        <v>1</v>
      </c>
      <c r="S113" s="61" t="str">
        <f t="shared" si="21"/>
        <v>--</v>
      </c>
      <c r="T113" s="35">
        <f t="shared" si="22"/>
        <v>0.6</v>
      </c>
      <c r="U113" s="36">
        <f t="shared" si="23"/>
        <v>5</v>
      </c>
      <c r="V113" s="67">
        <v>0.5</v>
      </c>
      <c r="W113" s="65">
        <f t="shared" si="24"/>
        <v>0.63</v>
      </c>
      <c r="Y113" t="str">
        <f t="shared" si="25"/>
        <v/>
      </c>
    </row>
    <row r="114" spans="1:25" ht="17" x14ac:dyDescent="0.2">
      <c r="A114" s="25" t="s">
        <v>86</v>
      </c>
      <c r="B114" s="26" t="s">
        <v>102</v>
      </c>
      <c r="C114" s="46" t="s">
        <v>44</v>
      </c>
      <c r="D114" s="27">
        <v>100810</v>
      </c>
      <c r="E114" s="12">
        <v>10</v>
      </c>
      <c r="F114" s="12">
        <v>2</v>
      </c>
      <c r="G114" s="12">
        <v>2</v>
      </c>
      <c r="H114" s="12">
        <v>1</v>
      </c>
      <c r="I114" s="72">
        <v>0</v>
      </c>
      <c r="J114" s="17">
        <v>10</v>
      </c>
      <c r="K114" s="12">
        <v>3</v>
      </c>
      <c r="L114" s="12">
        <v>4</v>
      </c>
      <c r="M114" s="12">
        <v>1</v>
      </c>
      <c r="N114" s="12">
        <v>0</v>
      </c>
      <c r="O114" s="70">
        <f t="shared" si="17"/>
        <v>1</v>
      </c>
      <c r="P114" s="61">
        <f t="shared" si="18"/>
        <v>0.66666666666666663</v>
      </c>
      <c r="Q114" s="61">
        <f t="shared" si="19"/>
        <v>0.5</v>
      </c>
      <c r="R114" s="61">
        <f t="shared" si="20"/>
        <v>1</v>
      </c>
      <c r="S114" s="61" t="str">
        <f t="shared" si="21"/>
        <v>--</v>
      </c>
      <c r="T114" s="35">
        <f t="shared" si="22"/>
        <v>0.6</v>
      </c>
      <c r="U114" s="36">
        <f t="shared" si="23"/>
        <v>5</v>
      </c>
      <c r="V114" s="67">
        <v>0.5</v>
      </c>
      <c r="W114" s="65">
        <f t="shared" si="24"/>
        <v>0.63</v>
      </c>
      <c r="Y114" t="str">
        <f t="shared" si="25"/>
        <v/>
      </c>
    </row>
    <row r="115" spans="1:25" ht="17" x14ac:dyDescent="0.2">
      <c r="A115" s="25" t="s">
        <v>86</v>
      </c>
      <c r="B115" s="26" t="s">
        <v>114</v>
      </c>
      <c r="C115" s="46" t="s">
        <v>59</v>
      </c>
      <c r="D115" s="27">
        <v>101200</v>
      </c>
      <c r="E115" s="12">
        <v>9</v>
      </c>
      <c r="F115" s="12">
        <v>3</v>
      </c>
      <c r="G115" s="12">
        <v>3</v>
      </c>
      <c r="H115" s="12">
        <v>6</v>
      </c>
      <c r="I115" s="72">
        <v>3</v>
      </c>
      <c r="J115" s="17">
        <v>11</v>
      </c>
      <c r="K115" s="12">
        <v>3</v>
      </c>
      <c r="L115" s="12">
        <v>10</v>
      </c>
      <c r="M115" s="12">
        <v>10</v>
      </c>
      <c r="N115" s="12">
        <v>11</v>
      </c>
      <c r="O115" s="69">
        <f t="shared" si="17"/>
        <v>0.81818181818181823</v>
      </c>
      <c r="P115" s="60">
        <f t="shared" si="18"/>
        <v>1</v>
      </c>
      <c r="Q115" s="60">
        <f t="shared" si="19"/>
        <v>0.3</v>
      </c>
      <c r="R115" s="60">
        <f t="shared" si="20"/>
        <v>0.6</v>
      </c>
      <c r="S115" s="60">
        <f t="shared" si="21"/>
        <v>0.27272727272727271</v>
      </c>
      <c r="T115" s="35">
        <f t="shared" si="22"/>
        <v>0.38709677419354838</v>
      </c>
      <c r="U115" s="36">
        <f t="shared" si="23"/>
        <v>31</v>
      </c>
      <c r="V115" s="65">
        <v>0.5</v>
      </c>
      <c r="W115" s="65">
        <f t="shared" si="24"/>
        <v>0.53</v>
      </c>
      <c r="Y115" t="str">
        <f t="shared" si="25"/>
        <v>potential issue</v>
      </c>
    </row>
    <row r="116" spans="1:25" ht="17" x14ac:dyDescent="0.2">
      <c r="A116" s="25" t="s">
        <v>86</v>
      </c>
      <c r="B116" s="26" t="s">
        <v>114</v>
      </c>
      <c r="C116" s="46" t="s">
        <v>60</v>
      </c>
      <c r="D116" s="27">
        <v>101200</v>
      </c>
      <c r="E116" s="12">
        <v>9</v>
      </c>
      <c r="F116" s="12">
        <v>3</v>
      </c>
      <c r="G116" s="12">
        <v>3</v>
      </c>
      <c r="H116" s="12">
        <v>6</v>
      </c>
      <c r="I116" s="72">
        <v>3</v>
      </c>
      <c r="J116" s="17">
        <v>11</v>
      </c>
      <c r="K116" s="12">
        <v>3</v>
      </c>
      <c r="L116" s="12">
        <v>10</v>
      </c>
      <c r="M116" s="12">
        <v>10</v>
      </c>
      <c r="N116" s="12">
        <v>11</v>
      </c>
      <c r="O116" s="69">
        <f t="shared" si="17"/>
        <v>0.81818181818181823</v>
      </c>
      <c r="P116" s="60">
        <f t="shared" si="18"/>
        <v>1</v>
      </c>
      <c r="Q116" s="60">
        <f t="shared" si="19"/>
        <v>0.3</v>
      </c>
      <c r="R116" s="60">
        <f t="shared" si="20"/>
        <v>0.6</v>
      </c>
      <c r="S116" s="60">
        <f t="shared" si="21"/>
        <v>0.27272727272727271</v>
      </c>
      <c r="T116" s="35">
        <f t="shared" si="22"/>
        <v>0.38709677419354838</v>
      </c>
      <c r="U116" s="36">
        <f t="shared" si="23"/>
        <v>31</v>
      </c>
      <c r="V116" s="65">
        <v>0.5</v>
      </c>
      <c r="W116" s="65">
        <f t="shared" si="24"/>
        <v>0.53</v>
      </c>
      <c r="Y116" t="str">
        <f t="shared" si="25"/>
        <v>potential issue</v>
      </c>
    </row>
    <row r="117" spans="1:25" ht="17" x14ac:dyDescent="0.2">
      <c r="A117" s="25" t="s">
        <v>86</v>
      </c>
      <c r="B117" s="26" t="s">
        <v>121</v>
      </c>
      <c r="C117" s="46" t="s">
        <v>196</v>
      </c>
      <c r="D117" s="27">
        <v>103000</v>
      </c>
      <c r="E117" s="12">
        <v>3</v>
      </c>
      <c r="F117" s="12">
        <v>9</v>
      </c>
      <c r="G117" s="12">
        <v>6</v>
      </c>
      <c r="H117" s="12">
        <v>6</v>
      </c>
      <c r="I117" s="72">
        <v>1</v>
      </c>
      <c r="J117" s="17">
        <v>7</v>
      </c>
      <c r="K117" s="12">
        <v>16</v>
      </c>
      <c r="L117" s="12">
        <v>10</v>
      </c>
      <c r="M117" s="12">
        <v>7</v>
      </c>
      <c r="N117" s="12">
        <v>3</v>
      </c>
      <c r="O117" s="69">
        <f t="shared" si="17"/>
        <v>0.42857142857142855</v>
      </c>
      <c r="P117" s="60">
        <f t="shared" si="18"/>
        <v>0.5625</v>
      </c>
      <c r="Q117" s="60">
        <f t="shared" si="19"/>
        <v>0.6</v>
      </c>
      <c r="R117" s="60">
        <f t="shared" si="20"/>
        <v>0.8571428571428571</v>
      </c>
      <c r="S117" s="60">
        <f t="shared" si="21"/>
        <v>0.33333333333333331</v>
      </c>
      <c r="T117" s="35">
        <f t="shared" si="22"/>
        <v>0.65</v>
      </c>
      <c r="U117" s="36">
        <f t="shared" si="23"/>
        <v>20</v>
      </c>
      <c r="V117" s="67">
        <v>0.5</v>
      </c>
      <c r="W117" s="65">
        <f t="shared" si="24"/>
        <v>0.68</v>
      </c>
      <c r="Y117" t="str">
        <f t="shared" si="25"/>
        <v/>
      </c>
    </row>
    <row r="118" spans="1:25" ht="17" x14ac:dyDescent="0.2">
      <c r="A118" s="25" t="s">
        <v>86</v>
      </c>
      <c r="B118" s="26" t="s">
        <v>121</v>
      </c>
      <c r="C118" s="46" t="s">
        <v>76</v>
      </c>
      <c r="D118" s="27">
        <v>103000</v>
      </c>
      <c r="E118" s="12">
        <v>3</v>
      </c>
      <c r="F118" s="12">
        <v>9</v>
      </c>
      <c r="G118" s="12">
        <v>6</v>
      </c>
      <c r="H118" s="12">
        <v>6</v>
      </c>
      <c r="I118" s="72">
        <v>1</v>
      </c>
      <c r="J118" s="17">
        <v>7</v>
      </c>
      <c r="K118" s="12">
        <v>16</v>
      </c>
      <c r="L118" s="12">
        <v>10</v>
      </c>
      <c r="M118" s="12">
        <v>7</v>
      </c>
      <c r="N118" s="12">
        <v>3</v>
      </c>
      <c r="O118" s="69">
        <f t="shared" si="17"/>
        <v>0.42857142857142855</v>
      </c>
      <c r="P118" s="60">
        <f t="shared" si="18"/>
        <v>0.5625</v>
      </c>
      <c r="Q118" s="60">
        <f t="shared" si="19"/>
        <v>0.6</v>
      </c>
      <c r="R118" s="60">
        <f t="shared" si="20"/>
        <v>0.8571428571428571</v>
      </c>
      <c r="S118" s="60">
        <f t="shared" si="21"/>
        <v>0.33333333333333331</v>
      </c>
      <c r="T118" s="35">
        <f t="shared" si="22"/>
        <v>0.65</v>
      </c>
      <c r="U118" s="36">
        <f t="shared" si="23"/>
        <v>20</v>
      </c>
      <c r="V118" s="67">
        <v>0.5</v>
      </c>
      <c r="W118" s="65">
        <f t="shared" si="24"/>
        <v>0.68</v>
      </c>
      <c r="Y118" t="str">
        <f t="shared" si="25"/>
        <v/>
      </c>
    </row>
    <row r="119" spans="1:25" ht="17" x14ac:dyDescent="0.2">
      <c r="A119" s="25" t="s">
        <v>111</v>
      </c>
      <c r="B119" s="57" t="s">
        <v>164</v>
      </c>
      <c r="C119" s="46" t="s">
        <v>193</v>
      </c>
      <c r="D119" s="27">
        <v>110200</v>
      </c>
      <c r="E119" s="12"/>
      <c r="F119" s="12">
        <v>0</v>
      </c>
      <c r="G119" s="12">
        <v>0</v>
      </c>
      <c r="H119" s="12">
        <v>0</v>
      </c>
      <c r="I119" s="72">
        <v>0</v>
      </c>
      <c r="J119" s="17"/>
      <c r="K119" s="12">
        <v>0</v>
      </c>
      <c r="L119" s="12">
        <v>0</v>
      </c>
      <c r="M119" s="12">
        <v>0</v>
      </c>
      <c r="N119" s="12">
        <v>0</v>
      </c>
      <c r="O119" s="69" t="str">
        <f t="shared" ref="O119:O150" si="26">IF(J119&gt;0,E119/J119,"--")</f>
        <v>--</v>
      </c>
      <c r="P119" s="60" t="str">
        <f t="shared" ref="P119:P150" si="27">IF(K119&gt;0,F119/K119,"--")</f>
        <v>--</v>
      </c>
      <c r="Q119" s="60" t="str">
        <f t="shared" ref="Q119:Q150" si="28">IF(L119&gt;0,G119/L119,"--")</f>
        <v>--</v>
      </c>
      <c r="R119" s="60" t="str">
        <f t="shared" ref="R119:R150" si="29">IF(M119&gt;0,H119/M119,"--")</f>
        <v>--</v>
      </c>
      <c r="S119" s="60" t="str">
        <f t="shared" ref="S119:S150" si="30">IF(N119&gt;0,I119/N119,"--")</f>
        <v>--</v>
      </c>
      <c r="T119" s="35" t="str">
        <f t="shared" ref="T119:T150" si="31">IF(SUM(L119:N119)&gt;0,SUM(G119:I119)/SUM(L119:N119),"--")</f>
        <v>--</v>
      </c>
      <c r="U119" s="36">
        <f t="shared" ref="U119:U150" si="32">SUM(L119:N119)</f>
        <v>0</v>
      </c>
      <c r="V119" s="65">
        <v>0.5</v>
      </c>
      <c r="W119" s="65">
        <f t="shared" ref="W119:W151" si="33">IF(T119="--",0.53,IF(T119&gt;=0.97,1,IF(T119&lt;0.5,0.53,T119+0.03)))</f>
        <v>0.53</v>
      </c>
      <c r="X119" s="59" t="s">
        <v>221</v>
      </c>
      <c r="Y119" t="str">
        <f t="shared" si="25"/>
        <v/>
      </c>
    </row>
    <row r="120" spans="1:25" ht="17" x14ac:dyDescent="0.2">
      <c r="A120" s="25" t="s">
        <v>111</v>
      </c>
      <c r="B120" s="57" t="s">
        <v>164</v>
      </c>
      <c r="C120" s="46" t="s">
        <v>166</v>
      </c>
      <c r="D120" s="27">
        <v>110200</v>
      </c>
      <c r="E120" s="12"/>
      <c r="F120" s="12">
        <v>0</v>
      </c>
      <c r="G120" s="12">
        <v>0</v>
      </c>
      <c r="H120" s="12">
        <v>0</v>
      </c>
      <c r="I120" s="72">
        <v>0</v>
      </c>
      <c r="J120" s="17"/>
      <c r="K120" s="12">
        <v>0</v>
      </c>
      <c r="L120" s="12">
        <v>0</v>
      </c>
      <c r="M120" s="12">
        <v>0</v>
      </c>
      <c r="N120" s="12">
        <v>0</v>
      </c>
      <c r="O120" s="69" t="str">
        <f t="shared" si="26"/>
        <v>--</v>
      </c>
      <c r="P120" s="60" t="str">
        <f t="shared" si="27"/>
        <v>--</v>
      </c>
      <c r="Q120" s="60" t="str">
        <f t="shared" si="28"/>
        <v>--</v>
      </c>
      <c r="R120" s="60" t="str">
        <f t="shared" si="29"/>
        <v>--</v>
      </c>
      <c r="S120" s="60" t="str">
        <f t="shared" si="30"/>
        <v>--</v>
      </c>
      <c r="T120" s="35" t="str">
        <f t="shared" si="31"/>
        <v>--</v>
      </c>
      <c r="U120" s="36">
        <f t="shared" si="32"/>
        <v>0</v>
      </c>
      <c r="V120" s="65">
        <v>0.5</v>
      </c>
      <c r="W120" s="65">
        <f t="shared" si="33"/>
        <v>0.53</v>
      </c>
      <c r="X120" s="59" t="s">
        <v>221</v>
      </c>
      <c r="Y120" t="str">
        <f t="shared" si="25"/>
        <v/>
      </c>
    </row>
    <row r="121" spans="1:25" ht="17" x14ac:dyDescent="0.2">
      <c r="A121" s="25" t="s">
        <v>111</v>
      </c>
      <c r="B121" s="57" t="s">
        <v>164</v>
      </c>
      <c r="C121" s="46" t="s">
        <v>194</v>
      </c>
      <c r="D121" s="27">
        <v>110400</v>
      </c>
      <c r="E121" s="12"/>
      <c r="F121" s="12">
        <v>0</v>
      </c>
      <c r="G121" s="12">
        <v>0</v>
      </c>
      <c r="H121" s="12">
        <v>0</v>
      </c>
      <c r="I121" s="72">
        <v>0</v>
      </c>
      <c r="J121" s="17"/>
      <c r="K121" s="12">
        <v>0</v>
      </c>
      <c r="L121" s="12">
        <v>0</v>
      </c>
      <c r="M121" s="12">
        <v>0</v>
      </c>
      <c r="N121" s="12">
        <v>0</v>
      </c>
      <c r="O121" s="69" t="str">
        <f t="shared" si="26"/>
        <v>--</v>
      </c>
      <c r="P121" s="60" t="str">
        <f t="shared" si="27"/>
        <v>--</v>
      </c>
      <c r="Q121" s="60" t="str">
        <f t="shared" si="28"/>
        <v>--</v>
      </c>
      <c r="R121" s="60" t="str">
        <f t="shared" si="29"/>
        <v>--</v>
      </c>
      <c r="S121" s="60" t="str">
        <f t="shared" si="30"/>
        <v>--</v>
      </c>
      <c r="T121" s="35" t="str">
        <f t="shared" si="31"/>
        <v>--</v>
      </c>
      <c r="U121" s="36">
        <f t="shared" si="32"/>
        <v>0</v>
      </c>
      <c r="V121" s="65">
        <v>0.5</v>
      </c>
      <c r="W121" s="65">
        <f t="shared" si="33"/>
        <v>0.53</v>
      </c>
      <c r="X121" s="59" t="s">
        <v>221</v>
      </c>
      <c r="Y121" t="str">
        <f t="shared" si="25"/>
        <v/>
      </c>
    </row>
    <row r="122" spans="1:25" ht="17" x14ac:dyDescent="0.2">
      <c r="A122" s="25" t="s">
        <v>111</v>
      </c>
      <c r="B122" s="57" t="s">
        <v>164</v>
      </c>
      <c r="C122" s="46" t="s">
        <v>167</v>
      </c>
      <c r="D122" s="27">
        <v>110400</v>
      </c>
      <c r="E122" s="12"/>
      <c r="F122" s="12">
        <v>0</v>
      </c>
      <c r="G122" s="12">
        <v>0</v>
      </c>
      <c r="H122" s="12">
        <v>0</v>
      </c>
      <c r="I122" s="72">
        <v>0</v>
      </c>
      <c r="J122" s="17"/>
      <c r="K122" s="12">
        <v>0</v>
      </c>
      <c r="L122" s="12">
        <v>0</v>
      </c>
      <c r="M122" s="12">
        <v>0</v>
      </c>
      <c r="N122" s="12">
        <v>0</v>
      </c>
      <c r="O122" s="69" t="str">
        <f t="shared" si="26"/>
        <v>--</v>
      </c>
      <c r="P122" s="60" t="str">
        <f t="shared" si="27"/>
        <v>--</v>
      </c>
      <c r="Q122" s="60" t="str">
        <f t="shared" si="28"/>
        <v>--</v>
      </c>
      <c r="R122" s="60" t="str">
        <f t="shared" si="29"/>
        <v>--</v>
      </c>
      <c r="S122" s="60" t="str">
        <f t="shared" si="30"/>
        <v>--</v>
      </c>
      <c r="T122" s="35" t="str">
        <f t="shared" si="31"/>
        <v>--</v>
      </c>
      <c r="U122" s="36">
        <f t="shared" si="32"/>
        <v>0</v>
      </c>
      <c r="V122" s="65">
        <v>0.5</v>
      </c>
      <c r="W122" s="65">
        <f t="shared" si="33"/>
        <v>0.53</v>
      </c>
      <c r="X122" s="59" t="s">
        <v>221</v>
      </c>
      <c r="Y122" t="str">
        <f t="shared" si="25"/>
        <v/>
      </c>
    </row>
    <row r="123" spans="1:25" ht="17" x14ac:dyDescent="0.2">
      <c r="A123" s="25" t="s">
        <v>111</v>
      </c>
      <c r="B123" s="57" t="s">
        <v>164</v>
      </c>
      <c r="C123" s="46" t="s">
        <v>195</v>
      </c>
      <c r="D123" s="27">
        <v>110800</v>
      </c>
      <c r="E123" s="12"/>
      <c r="F123" s="12">
        <v>0</v>
      </c>
      <c r="G123" s="12">
        <v>0</v>
      </c>
      <c r="H123" s="12">
        <v>0</v>
      </c>
      <c r="I123" s="72">
        <v>0</v>
      </c>
      <c r="J123" s="17"/>
      <c r="K123" s="12">
        <v>0</v>
      </c>
      <c r="L123" s="12">
        <v>0</v>
      </c>
      <c r="M123" s="12">
        <v>0</v>
      </c>
      <c r="N123" s="12">
        <v>0</v>
      </c>
      <c r="O123" s="69" t="str">
        <f t="shared" si="26"/>
        <v>--</v>
      </c>
      <c r="P123" s="60" t="str">
        <f t="shared" si="27"/>
        <v>--</v>
      </c>
      <c r="Q123" s="60" t="str">
        <f t="shared" si="28"/>
        <v>--</v>
      </c>
      <c r="R123" s="60" t="str">
        <f t="shared" si="29"/>
        <v>--</v>
      </c>
      <c r="S123" s="60" t="str">
        <f t="shared" si="30"/>
        <v>--</v>
      </c>
      <c r="T123" s="35" t="str">
        <f t="shared" si="31"/>
        <v>--</v>
      </c>
      <c r="U123" s="36">
        <f t="shared" si="32"/>
        <v>0</v>
      </c>
      <c r="V123" s="65">
        <v>0.5</v>
      </c>
      <c r="W123" s="65">
        <f t="shared" si="33"/>
        <v>0.53</v>
      </c>
      <c r="X123" s="59" t="s">
        <v>221</v>
      </c>
      <c r="Y123" t="str">
        <f t="shared" si="25"/>
        <v/>
      </c>
    </row>
    <row r="124" spans="1:25" ht="17" x14ac:dyDescent="0.2">
      <c r="A124" s="25" t="s">
        <v>111</v>
      </c>
      <c r="B124" s="57" t="s">
        <v>164</v>
      </c>
      <c r="C124" s="46" t="s">
        <v>168</v>
      </c>
      <c r="D124" s="27">
        <v>110800</v>
      </c>
      <c r="E124" s="12"/>
      <c r="F124" s="12">
        <v>0</v>
      </c>
      <c r="G124" s="12">
        <v>0</v>
      </c>
      <c r="H124" s="12">
        <v>0</v>
      </c>
      <c r="I124" s="72">
        <v>0</v>
      </c>
      <c r="J124" s="17"/>
      <c r="K124" s="12">
        <v>0</v>
      </c>
      <c r="L124" s="12">
        <v>0</v>
      </c>
      <c r="M124" s="12">
        <v>0</v>
      </c>
      <c r="N124" s="12">
        <v>0</v>
      </c>
      <c r="O124" s="69" t="str">
        <f t="shared" si="26"/>
        <v>--</v>
      </c>
      <c r="P124" s="60" t="str">
        <f t="shared" si="27"/>
        <v>--</v>
      </c>
      <c r="Q124" s="60" t="str">
        <f t="shared" si="28"/>
        <v>--</v>
      </c>
      <c r="R124" s="60" t="str">
        <f t="shared" si="29"/>
        <v>--</v>
      </c>
      <c r="S124" s="60" t="str">
        <f t="shared" si="30"/>
        <v>--</v>
      </c>
      <c r="T124" s="35" t="str">
        <f t="shared" si="31"/>
        <v>--</v>
      </c>
      <c r="U124" s="36">
        <f t="shared" si="32"/>
        <v>0</v>
      </c>
      <c r="V124" s="65">
        <v>0.5</v>
      </c>
      <c r="W124" s="65">
        <f t="shared" si="33"/>
        <v>0.53</v>
      </c>
      <c r="X124" s="59" t="s">
        <v>221</v>
      </c>
      <c r="Y124" t="str">
        <f t="shared" si="25"/>
        <v/>
      </c>
    </row>
    <row r="125" spans="1:25" ht="17" x14ac:dyDescent="0.2">
      <c r="A125" s="25" t="s">
        <v>111</v>
      </c>
      <c r="B125" s="57" t="s">
        <v>164</v>
      </c>
      <c r="C125" s="46" t="s">
        <v>192</v>
      </c>
      <c r="D125" s="27">
        <v>119900</v>
      </c>
      <c r="E125" s="12"/>
      <c r="F125" s="12">
        <v>0</v>
      </c>
      <c r="G125" s="12">
        <v>0</v>
      </c>
      <c r="H125" s="12">
        <v>0</v>
      </c>
      <c r="I125" s="72">
        <v>0</v>
      </c>
      <c r="J125" s="17"/>
      <c r="K125" s="12">
        <v>0</v>
      </c>
      <c r="L125" s="12">
        <v>0</v>
      </c>
      <c r="M125" s="12">
        <v>0</v>
      </c>
      <c r="N125" s="12">
        <v>0</v>
      </c>
      <c r="O125" s="69" t="str">
        <f t="shared" si="26"/>
        <v>--</v>
      </c>
      <c r="P125" s="60" t="str">
        <f t="shared" si="27"/>
        <v>--</v>
      </c>
      <c r="Q125" s="60" t="str">
        <f t="shared" si="28"/>
        <v>--</v>
      </c>
      <c r="R125" s="60" t="str">
        <f t="shared" si="29"/>
        <v>--</v>
      </c>
      <c r="S125" s="60" t="str">
        <f t="shared" si="30"/>
        <v>--</v>
      </c>
      <c r="T125" s="35" t="str">
        <f t="shared" si="31"/>
        <v>--</v>
      </c>
      <c r="U125" s="36">
        <f t="shared" si="32"/>
        <v>0</v>
      </c>
      <c r="V125" s="65">
        <v>0.5</v>
      </c>
      <c r="W125" s="65">
        <f t="shared" si="33"/>
        <v>0.53</v>
      </c>
      <c r="X125" s="59" t="s">
        <v>221</v>
      </c>
      <c r="Y125" t="str">
        <f t="shared" si="25"/>
        <v/>
      </c>
    </row>
    <row r="126" spans="1:25" ht="17" x14ac:dyDescent="0.2">
      <c r="A126" s="25" t="s">
        <v>111</v>
      </c>
      <c r="B126" s="57" t="s">
        <v>164</v>
      </c>
      <c r="C126" s="46" t="s">
        <v>165</v>
      </c>
      <c r="D126" s="27">
        <v>119900</v>
      </c>
      <c r="E126" s="12"/>
      <c r="F126" s="12">
        <v>0</v>
      </c>
      <c r="G126" s="12">
        <v>0</v>
      </c>
      <c r="H126" s="12">
        <v>0</v>
      </c>
      <c r="I126" s="72">
        <v>0</v>
      </c>
      <c r="J126" s="17"/>
      <c r="K126" s="12">
        <v>0</v>
      </c>
      <c r="L126" s="12">
        <v>0</v>
      </c>
      <c r="M126" s="12">
        <v>0</v>
      </c>
      <c r="N126" s="12">
        <v>0</v>
      </c>
      <c r="O126" s="69" t="str">
        <f t="shared" si="26"/>
        <v>--</v>
      </c>
      <c r="P126" s="60" t="str">
        <f t="shared" si="27"/>
        <v>--</v>
      </c>
      <c r="Q126" s="60" t="str">
        <f t="shared" si="28"/>
        <v>--</v>
      </c>
      <c r="R126" s="60" t="str">
        <f t="shared" si="29"/>
        <v>--</v>
      </c>
      <c r="S126" s="60" t="str">
        <f t="shared" si="30"/>
        <v>--</v>
      </c>
      <c r="T126" s="35" t="str">
        <f t="shared" si="31"/>
        <v>--</v>
      </c>
      <c r="U126" s="36">
        <f t="shared" si="32"/>
        <v>0</v>
      </c>
      <c r="V126" s="65">
        <v>0.5</v>
      </c>
      <c r="W126" s="65">
        <f t="shared" si="33"/>
        <v>0.53</v>
      </c>
      <c r="X126" s="59" t="s">
        <v>221</v>
      </c>
      <c r="Y126" t="str">
        <f t="shared" si="25"/>
        <v/>
      </c>
    </row>
    <row r="127" spans="1:25" ht="17" x14ac:dyDescent="0.2">
      <c r="A127" s="25" t="s">
        <v>111</v>
      </c>
      <c r="B127" s="57" t="s">
        <v>164</v>
      </c>
      <c r="C127" s="46" t="s">
        <v>208</v>
      </c>
      <c r="D127" s="27">
        <v>110500</v>
      </c>
      <c r="E127" s="12"/>
      <c r="F127" s="12"/>
      <c r="G127" s="12">
        <v>0</v>
      </c>
      <c r="H127" s="12">
        <v>0</v>
      </c>
      <c r="I127" s="72">
        <v>0</v>
      </c>
      <c r="J127" s="17"/>
      <c r="K127" s="12"/>
      <c r="L127" s="12">
        <v>0</v>
      </c>
      <c r="M127" s="12">
        <v>0</v>
      </c>
      <c r="N127" s="12">
        <v>0</v>
      </c>
      <c r="O127" s="69" t="str">
        <f t="shared" si="26"/>
        <v>--</v>
      </c>
      <c r="P127" s="60" t="str">
        <f t="shared" si="27"/>
        <v>--</v>
      </c>
      <c r="Q127" s="60" t="str">
        <f t="shared" si="28"/>
        <v>--</v>
      </c>
      <c r="R127" s="60" t="str">
        <f t="shared" si="29"/>
        <v>--</v>
      </c>
      <c r="S127" s="60" t="str">
        <f t="shared" si="30"/>
        <v>--</v>
      </c>
      <c r="T127" s="35" t="str">
        <f t="shared" si="31"/>
        <v>--</v>
      </c>
      <c r="U127" s="36">
        <f t="shared" si="32"/>
        <v>0</v>
      </c>
      <c r="V127" s="65">
        <v>0.5</v>
      </c>
      <c r="W127" s="65">
        <f t="shared" si="33"/>
        <v>0.53</v>
      </c>
      <c r="X127" s="59" t="s">
        <v>221</v>
      </c>
      <c r="Y127" t="str">
        <f t="shared" si="25"/>
        <v/>
      </c>
    </row>
    <row r="128" spans="1:25" ht="17" x14ac:dyDescent="0.2">
      <c r="A128" s="25" t="s">
        <v>111</v>
      </c>
      <c r="B128" s="57" t="s">
        <v>164</v>
      </c>
      <c r="C128" s="46" t="s">
        <v>209</v>
      </c>
      <c r="D128" s="27">
        <v>110500</v>
      </c>
      <c r="E128" s="12"/>
      <c r="F128" s="12"/>
      <c r="G128" s="12">
        <v>0</v>
      </c>
      <c r="H128" s="12">
        <v>0</v>
      </c>
      <c r="I128" s="72">
        <v>0</v>
      </c>
      <c r="J128" s="17"/>
      <c r="K128" s="12"/>
      <c r="L128" s="12">
        <v>0</v>
      </c>
      <c r="M128" s="12">
        <v>0</v>
      </c>
      <c r="N128" s="12">
        <v>0</v>
      </c>
      <c r="O128" s="69" t="str">
        <f t="shared" si="26"/>
        <v>--</v>
      </c>
      <c r="P128" s="60" t="str">
        <f t="shared" si="27"/>
        <v>--</v>
      </c>
      <c r="Q128" s="60" t="str">
        <f t="shared" si="28"/>
        <v>--</v>
      </c>
      <c r="R128" s="60" t="str">
        <f t="shared" si="29"/>
        <v>--</v>
      </c>
      <c r="S128" s="60" t="str">
        <f t="shared" si="30"/>
        <v>--</v>
      </c>
      <c r="T128" s="35" t="str">
        <f t="shared" si="31"/>
        <v>--</v>
      </c>
      <c r="U128" s="36">
        <f t="shared" si="32"/>
        <v>0</v>
      </c>
      <c r="V128" s="65">
        <v>0.5</v>
      </c>
      <c r="W128" s="65">
        <f t="shared" si="33"/>
        <v>0.53</v>
      </c>
      <c r="X128" s="59" t="s">
        <v>221</v>
      </c>
      <c r="Y128" t="str">
        <f t="shared" si="25"/>
        <v/>
      </c>
    </row>
    <row r="129" spans="1:26" ht="17" x14ac:dyDescent="0.2">
      <c r="A129" s="25" t="s">
        <v>84</v>
      </c>
      <c r="B129" s="26" t="s">
        <v>112</v>
      </c>
      <c r="C129" s="46" t="s">
        <v>178</v>
      </c>
      <c r="D129" s="27">
        <v>120820</v>
      </c>
      <c r="E129" s="12">
        <v>16</v>
      </c>
      <c r="F129" s="12">
        <v>9</v>
      </c>
      <c r="G129" s="12">
        <v>9</v>
      </c>
      <c r="H129" s="12">
        <v>10</v>
      </c>
      <c r="I129" s="72">
        <v>7</v>
      </c>
      <c r="J129" s="17">
        <v>21</v>
      </c>
      <c r="K129" s="12">
        <v>11</v>
      </c>
      <c r="L129" s="12">
        <v>11</v>
      </c>
      <c r="M129" s="12">
        <v>13</v>
      </c>
      <c r="N129" s="12">
        <v>10</v>
      </c>
      <c r="O129" s="70">
        <f t="shared" si="26"/>
        <v>0.76190476190476186</v>
      </c>
      <c r="P129" s="61">
        <f t="shared" si="27"/>
        <v>0.81818181818181823</v>
      </c>
      <c r="Q129" s="61">
        <f t="shared" si="28"/>
        <v>0.81818181818181823</v>
      </c>
      <c r="R129" s="61">
        <f t="shared" si="29"/>
        <v>0.76923076923076927</v>
      </c>
      <c r="S129" s="61">
        <f t="shared" si="30"/>
        <v>0.7</v>
      </c>
      <c r="T129" s="35">
        <f t="shared" si="31"/>
        <v>0.76470588235294112</v>
      </c>
      <c r="U129" s="36">
        <f t="shared" si="32"/>
        <v>34</v>
      </c>
      <c r="V129" s="65">
        <v>0.5</v>
      </c>
      <c r="W129" s="65">
        <f t="shared" si="33"/>
        <v>0.79470588235294115</v>
      </c>
      <c r="X129" s="59" t="s">
        <v>221</v>
      </c>
      <c r="Y129" t="str">
        <f t="shared" si="25"/>
        <v/>
      </c>
    </row>
    <row r="130" spans="1:26" ht="17" x14ac:dyDescent="0.2">
      <c r="A130" s="25" t="s">
        <v>84</v>
      </c>
      <c r="B130" s="26" t="s">
        <v>112</v>
      </c>
      <c r="C130" s="46" t="s">
        <v>179</v>
      </c>
      <c r="D130" s="27">
        <v>120820</v>
      </c>
      <c r="E130" s="12">
        <v>16</v>
      </c>
      <c r="F130" s="12">
        <v>9</v>
      </c>
      <c r="G130" s="12">
        <v>9</v>
      </c>
      <c r="H130" s="12">
        <v>10</v>
      </c>
      <c r="I130" s="72">
        <v>7</v>
      </c>
      <c r="J130" s="17">
        <v>21</v>
      </c>
      <c r="K130" s="12">
        <v>11</v>
      </c>
      <c r="L130" s="12">
        <v>11</v>
      </c>
      <c r="M130" s="12">
        <v>13</v>
      </c>
      <c r="N130" s="12">
        <v>10</v>
      </c>
      <c r="O130" s="70">
        <f t="shared" si="26"/>
        <v>0.76190476190476186</v>
      </c>
      <c r="P130" s="61">
        <f t="shared" si="27"/>
        <v>0.81818181818181823</v>
      </c>
      <c r="Q130" s="61">
        <f t="shared" si="28"/>
        <v>0.81818181818181823</v>
      </c>
      <c r="R130" s="61">
        <f t="shared" si="29"/>
        <v>0.76923076923076927</v>
      </c>
      <c r="S130" s="61">
        <f t="shared" si="30"/>
        <v>0.7</v>
      </c>
      <c r="T130" s="35">
        <f t="shared" si="31"/>
        <v>0.76470588235294112</v>
      </c>
      <c r="U130" s="36">
        <f t="shared" si="32"/>
        <v>34</v>
      </c>
      <c r="V130" s="65">
        <v>0.5</v>
      </c>
      <c r="W130" s="65">
        <f t="shared" si="33"/>
        <v>0.79470588235294115</v>
      </c>
      <c r="X130" s="59" t="s">
        <v>221</v>
      </c>
      <c r="Y130" t="str">
        <f t="shared" si="25"/>
        <v/>
      </c>
    </row>
    <row r="131" spans="1:26" ht="17" x14ac:dyDescent="0.2">
      <c r="A131" s="25" t="s">
        <v>84</v>
      </c>
      <c r="B131" s="26" t="s">
        <v>112</v>
      </c>
      <c r="C131" s="46" t="s">
        <v>176</v>
      </c>
      <c r="D131" s="27">
        <v>120820</v>
      </c>
      <c r="E131" s="12">
        <v>16</v>
      </c>
      <c r="F131" s="12">
        <v>9</v>
      </c>
      <c r="G131" s="12">
        <v>9</v>
      </c>
      <c r="H131" s="12">
        <v>10</v>
      </c>
      <c r="I131" s="72">
        <v>7</v>
      </c>
      <c r="J131" s="17">
        <v>21</v>
      </c>
      <c r="K131" s="12">
        <v>11</v>
      </c>
      <c r="L131" s="12">
        <v>11</v>
      </c>
      <c r="M131" s="12">
        <v>13</v>
      </c>
      <c r="N131" s="12">
        <v>10</v>
      </c>
      <c r="O131" s="69">
        <f t="shared" si="26"/>
        <v>0.76190476190476186</v>
      </c>
      <c r="P131" s="60">
        <f t="shared" si="27"/>
        <v>0.81818181818181823</v>
      </c>
      <c r="Q131" s="60">
        <f t="shared" si="28"/>
        <v>0.81818181818181823</v>
      </c>
      <c r="R131" s="60">
        <f t="shared" si="29"/>
        <v>0.76923076923076927</v>
      </c>
      <c r="S131" s="60">
        <f t="shared" si="30"/>
        <v>0.7</v>
      </c>
      <c r="T131" s="35">
        <f t="shared" si="31"/>
        <v>0.76470588235294112</v>
      </c>
      <c r="U131" s="36">
        <f t="shared" si="32"/>
        <v>34</v>
      </c>
      <c r="V131" s="65">
        <v>0.5</v>
      </c>
      <c r="W131" s="65">
        <f t="shared" si="33"/>
        <v>0.79470588235294115</v>
      </c>
      <c r="Y131" t="str">
        <f t="shared" si="25"/>
        <v/>
      </c>
    </row>
    <row r="132" spans="1:26" ht="17" x14ac:dyDescent="0.2">
      <c r="A132" s="25" t="s">
        <v>84</v>
      </c>
      <c r="B132" s="26" t="s">
        <v>112</v>
      </c>
      <c r="C132" s="46" t="s">
        <v>177</v>
      </c>
      <c r="D132" s="27">
        <v>120820</v>
      </c>
      <c r="E132" s="12">
        <v>16</v>
      </c>
      <c r="F132" s="12">
        <v>9</v>
      </c>
      <c r="G132" s="12">
        <v>9</v>
      </c>
      <c r="H132" s="12">
        <v>10</v>
      </c>
      <c r="I132" s="72">
        <v>7</v>
      </c>
      <c r="J132" s="17">
        <v>21</v>
      </c>
      <c r="K132" s="12">
        <v>11</v>
      </c>
      <c r="L132" s="12">
        <v>11</v>
      </c>
      <c r="M132" s="12">
        <v>13</v>
      </c>
      <c r="N132" s="12">
        <v>10</v>
      </c>
      <c r="O132" s="69">
        <f t="shared" si="26"/>
        <v>0.76190476190476186</v>
      </c>
      <c r="P132" s="60">
        <f t="shared" si="27"/>
        <v>0.81818181818181823</v>
      </c>
      <c r="Q132" s="60">
        <f t="shared" si="28"/>
        <v>0.81818181818181823</v>
      </c>
      <c r="R132" s="60">
        <f t="shared" si="29"/>
        <v>0.76923076923076927</v>
      </c>
      <c r="S132" s="60">
        <f t="shared" si="30"/>
        <v>0.7</v>
      </c>
      <c r="T132" s="35">
        <f t="shared" si="31"/>
        <v>0.76470588235294112</v>
      </c>
      <c r="U132" s="36">
        <f t="shared" si="32"/>
        <v>34</v>
      </c>
      <c r="V132" s="65">
        <v>0.5</v>
      </c>
      <c r="W132" s="65">
        <f t="shared" si="33"/>
        <v>0.79470588235294115</v>
      </c>
      <c r="Y132" t="str">
        <f t="shared" si="25"/>
        <v/>
      </c>
    </row>
    <row r="133" spans="1:26" ht="17" x14ac:dyDescent="0.2">
      <c r="A133" s="25" t="s">
        <v>84</v>
      </c>
      <c r="B133" s="26" t="s">
        <v>112</v>
      </c>
      <c r="C133" s="46" t="s">
        <v>180</v>
      </c>
      <c r="D133" s="27">
        <v>122310</v>
      </c>
      <c r="E133" s="12"/>
      <c r="F133" s="12">
        <v>0</v>
      </c>
      <c r="G133" s="12">
        <v>0</v>
      </c>
      <c r="H133" s="12">
        <v>2</v>
      </c>
      <c r="I133" s="72">
        <v>0</v>
      </c>
      <c r="J133" s="17"/>
      <c r="K133" s="12">
        <v>0</v>
      </c>
      <c r="L133" s="12">
        <v>0</v>
      </c>
      <c r="M133" s="12">
        <v>3</v>
      </c>
      <c r="N133" s="12">
        <v>0</v>
      </c>
      <c r="O133" s="70" t="str">
        <f t="shared" si="26"/>
        <v>--</v>
      </c>
      <c r="P133" s="61" t="str">
        <f t="shared" si="27"/>
        <v>--</v>
      </c>
      <c r="Q133" s="61" t="str">
        <f t="shared" si="28"/>
        <v>--</v>
      </c>
      <c r="R133" s="61">
        <f t="shared" si="29"/>
        <v>0.66666666666666663</v>
      </c>
      <c r="S133" s="61" t="str">
        <f t="shared" si="30"/>
        <v>--</v>
      </c>
      <c r="T133" s="35">
        <f t="shared" si="31"/>
        <v>0.66666666666666663</v>
      </c>
      <c r="U133" s="36">
        <f t="shared" si="32"/>
        <v>3</v>
      </c>
      <c r="V133" s="65">
        <v>0.5</v>
      </c>
      <c r="W133" s="65">
        <f t="shared" si="33"/>
        <v>0.69666666666666666</v>
      </c>
      <c r="X133" s="59" t="s">
        <v>221</v>
      </c>
      <c r="Y133" t="str">
        <f t="shared" si="25"/>
        <v/>
      </c>
    </row>
    <row r="134" spans="1:26" ht="17" x14ac:dyDescent="0.2">
      <c r="A134" s="25" t="s">
        <v>84</v>
      </c>
      <c r="B134" s="26" t="s">
        <v>112</v>
      </c>
      <c r="C134" s="46" t="s">
        <v>181</v>
      </c>
      <c r="D134" s="27">
        <v>122310</v>
      </c>
      <c r="E134" s="12"/>
      <c r="F134" s="12">
        <v>0</v>
      </c>
      <c r="G134" s="12">
        <v>0</v>
      </c>
      <c r="H134" s="12">
        <v>2</v>
      </c>
      <c r="I134" s="72">
        <v>0</v>
      </c>
      <c r="J134" s="17"/>
      <c r="K134" s="12">
        <v>0</v>
      </c>
      <c r="L134" s="12">
        <v>0</v>
      </c>
      <c r="M134" s="12">
        <v>3</v>
      </c>
      <c r="N134" s="12">
        <v>0</v>
      </c>
      <c r="O134" s="70" t="str">
        <f t="shared" si="26"/>
        <v>--</v>
      </c>
      <c r="P134" s="61" t="str">
        <f t="shared" si="27"/>
        <v>--</v>
      </c>
      <c r="Q134" s="61" t="str">
        <f t="shared" si="28"/>
        <v>--</v>
      </c>
      <c r="R134" s="61">
        <f t="shared" si="29"/>
        <v>0.66666666666666663</v>
      </c>
      <c r="S134" s="61" t="str">
        <f t="shared" si="30"/>
        <v>--</v>
      </c>
      <c r="T134" s="35">
        <f t="shared" si="31"/>
        <v>0.66666666666666663</v>
      </c>
      <c r="U134" s="36">
        <f t="shared" si="32"/>
        <v>3</v>
      </c>
      <c r="V134" s="65">
        <v>0.5</v>
      </c>
      <c r="W134" s="65">
        <f t="shared" si="33"/>
        <v>0.69666666666666666</v>
      </c>
      <c r="X134" s="59" t="s">
        <v>221</v>
      </c>
      <c r="Y134" t="str">
        <f t="shared" si="25"/>
        <v/>
      </c>
    </row>
    <row r="135" spans="1:26" ht="17" x14ac:dyDescent="0.2">
      <c r="A135" s="25" t="s">
        <v>87</v>
      </c>
      <c r="B135" s="26" t="s">
        <v>116</v>
      </c>
      <c r="C135" s="46" t="s">
        <v>65</v>
      </c>
      <c r="D135" s="27">
        <v>123010</v>
      </c>
      <c r="E135" s="12">
        <v>44</v>
      </c>
      <c r="F135" s="12">
        <v>36</v>
      </c>
      <c r="G135" s="12">
        <v>39</v>
      </c>
      <c r="H135" s="12">
        <v>26</v>
      </c>
      <c r="I135" s="72">
        <v>22</v>
      </c>
      <c r="J135" s="17">
        <v>45</v>
      </c>
      <c r="K135" s="12">
        <v>36</v>
      </c>
      <c r="L135" s="12">
        <v>41</v>
      </c>
      <c r="M135" s="12">
        <v>30</v>
      </c>
      <c r="N135" s="12">
        <v>26</v>
      </c>
      <c r="O135" s="69">
        <f t="shared" si="26"/>
        <v>0.97777777777777775</v>
      </c>
      <c r="P135" s="60">
        <f t="shared" si="27"/>
        <v>1</v>
      </c>
      <c r="Q135" s="60">
        <f t="shared" si="28"/>
        <v>0.95121951219512191</v>
      </c>
      <c r="R135" s="60">
        <f t="shared" si="29"/>
        <v>0.8666666666666667</v>
      </c>
      <c r="S135" s="60">
        <f t="shared" si="30"/>
        <v>0.84615384615384615</v>
      </c>
      <c r="T135" s="35">
        <f t="shared" si="31"/>
        <v>0.89690721649484539</v>
      </c>
      <c r="U135" s="36">
        <f t="shared" si="32"/>
        <v>97</v>
      </c>
      <c r="V135" s="65">
        <v>0.51</v>
      </c>
      <c r="W135" s="65">
        <f t="shared" si="33"/>
        <v>0.92690721649484542</v>
      </c>
      <c r="Y135" t="str">
        <f t="shared" si="25"/>
        <v/>
      </c>
    </row>
    <row r="136" spans="1:26" ht="17" x14ac:dyDescent="0.2">
      <c r="A136" s="25" t="s">
        <v>87</v>
      </c>
      <c r="B136" s="26" t="s">
        <v>116</v>
      </c>
      <c r="C136" s="46" t="s">
        <v>66</v>
      </c>
      <c r="D136" s="27">
        <v>123010</v>
      </c>
      <c r="E136" s="12">
        <v>44</v>
      </c>
      <c r="F136" s="12">
        <v>36</v>
      </c>
      <c r="G136" s="12">
        <v>39</v>
      </c>
      <c r="H136" s="12">
        <v>26</v>
      </c>
      <c r="I136" s="72">
        <v>22</v>
      </c>
      <c r="J136" s="17">
        <v>45</v>
      </c>
      <c r="K136" s="12">
        <v>36</v>
      </c>
      <c r="L136" s="12">
        <v>41</v>
      </c>
      <c r="M136" s="12">
        <v>30</v>
      </c>
      <c r="N136" s="12">
        <v>26</v>
      </c>
      <c r="O136" s="69">
        <f t="shared" si="26"/>
        <v>0.97777777777777775</v>
      </c>
      <c r="P136" s="60">
        <f t="shared" si="27"/>
        <v>1</v>
      </c>
      <c r="Q136" s="60">
        <f t="shared" si="28"/>
        <v>0.95121951219512191</v>
      </c>
      <c r="R136" s="60">
        <f t="shared" si="29"/>
        <v>0.8666666666666667</v>
      </c>
      <c r="S136" s="60">
        <f t="shared" si="30"/>
        <v>0.84615384615384615</v>
      </c>
      <c r="T136" s="35">
        <f t="shared" si="31"/>
        <v>0.89690721649484539</v>
      </c>
      <c r="U136" s="36">
        <f t="shared" si="32"/>
        <v>97</v>
      </c>
      <c r="V136" s="65">
        <v>0.51</v>
      </c>
      <c r="W136" s="65">
        <f t="shared" si="33"/>
        <v>0.92690721649484542</v>
      </c>
      <c r="Y136" t="str">
        <f t="shared" si="25"/>
        <v/>
      </c>
    </row>
    <row r="137" spans="1:26" ht="17" x14ac:dyDescent="0.2">
      <c r="A137" s="25" t="s">
        <v>101</v>
      </c>
      <c r="B137" s="26" t="s">
        <v>100</v>
      </c>
      <c r="C137" s="46" t="s">
        <v>29</v>
      </c>
      <c r="D137" s="27">
        <v>130500</v>
      </c>
      <c r="E137" s="12">
        <v>22</v>
      </c>
      <c r="F137" s="12">
        <v>17</v>
      </c>
      <c r="G137" s="12">
        <v>20</v>
      </c>
      <c r="H137" s="12">
        <v>14</v>
      </c>
      <c r="I137" s="72">
        <v>11</v>
      </c>
      <c r="J137" s="17">
        <v>26</v>
      </c>
      <c r="K137" s="12">
        <v>24</v>
      </c>
      <c r="L137" s="12">
        <v>24</v>
      </c>
      <c r="M137" s="12">
        <v>23</v>
      </c>
      <c r="N137" s="12">
        <v>17</v>
      </c>
      <c r="O137" s="69">
        <f t="shared" si="26"/>
        <v>0.84615384615384615</v>
      </c>
      <c r="P137" s="60">
        <f t="shared" si="27"/>
        <v>0.70833333333333337</v>
      </c>
      <c r="Q137" s="60">
        <f t="shared" si="28"/>
        <v>0.83333333333333337</v>
      </c>
      <c r="R137" s="60">
        <f t="shared" si="29"/>
        <v>0.60869565217391308</v>
      </c>
      <c r="S137" s="60">
        <f t="shared" si="30"/>
        <v>0.6470588235294118</v>
      </c>
      <c r="T137" s="35">
        <f t="shared" si="31"/>
        <v>0.703125</v>
      </c>
      <c r="U137" s="36">
        <f t="shared" si="32"/>
        <v>64</v>
      </c>
      <c r="V137" s="65">
        <v>0.6</v>
      </c>
      <c r="W137" s="65">
        <f t="shared" si="33"/>
        <v>0.73312500000000003</v>
      </c>
      <c r="Y137" t="str">
        <f t="shared" si="25"/>
        <v/>
      </c>
    </row>
    <row r="138" spans="1:26" ht="17" x14ac:dyDescent="0.2">
      <c r="A138" s="25" t="s">
        <v>101</v>
      </c>
      <c r="B138" s="26" t="s">
        <v>100</v>
      </c>
      <c r="C138" s="46" t="s">
        <v>30</v>
      </c>
      <c r="D138" s="27">
        <v>130500</v>
      </c>
      <c r="E138" s="12">
        <v>22</v>
      </c>
      <c r="F138" s="12">
        <v>17</v>
      </c>
      <c r="G138" s="12">
        <v>20</v>
      </c>
      <c r="H138" s="12">
        <v>14</v>
      </c>
      <c r="I138" s="72">
        <v>11</v>
      </c>
      <c r="J138" s="17">
        <v>26</v>
      </c>
      <c r="K138" s="12">
        <v>24</v>
      </c>
      <c r="L138" s="12">
        <v>24</v>
      </c>
      <c r="M138" s="12">
        <v>23</v>
      </c>
      <c r="N138" s="12">
        <v>17</v>
      </c>
      <c r="O138" s="69">
        <f t="shared" si="26"/>
        <v>0.84615384615384615</v>
      </c>
      <c r="P138" s="60">
        <f t="shared" si="27"/>
        <v>0.70833333333333337</v>
      </c>
      <c r="Q138" s="60">
        <f t="shared" si="28"/>
        <v>0.83333333333333337</v>
      </c>
      <c r="R138" s="60">
        <f t="shared" si="29"/>
        <v>0.60869565217391308</v>
      </c>
      <c r="S138" s="60">
        <f t="shared" si="30"/>
        <v>0.6470588235294118</v>
      </c>
      <c r="T138" s="35">
        <f t="shared" si="31"/>
        <v>0.703125</v>
      </c>
      <c r="U138" s="36">
        <f t="shared" si="32"/>
        <v>64</v>
      </c>
      <c r="V138" s="65">
        <v>0.6</v>
      </c>
      <c r="W138" s="65">
        <f t="shared" si="33"/>
        <v>0.73312500000000003</v>
      </c>
      <c r="Y138" t="str">
        <f t="shared" si="25"/>
        <v/>
      </c>
    </row>
    <row r="139" spans="1:26" ht="17" x14ac:dyDescent="0.2">
      <c r="A139" s="25" t="s">
        <v>101</v>
      </c>
      <c r="B139" s="26" t="s">
        <v>100</v>
      </c>
      <c r="C139" s="46" t="s">
        <v>23</v>
      </c>
      <c r="D139" s="27">
        <v>130500</v>
      </c>
      <c r="E139" s="12">
        <v>22</v>
      </c>
      <c r="F139" s="12">
        <v>17</v>
      </c>
      <c r="G139" s="12">
        <v>20</v>
      </c>
      <c r="H139" s="12">
        <v>14</v>
      </c>
      <c r="I139" s="72">
        <v>11</v>
      </c>
      <c r="J139" s="17">
        <v>26</v>
      </c>
      <c r="K139" s="12">
        <v>24</v>
      </c>
      <c r="L139" s="12">
        <v>24</v>
      </c>
      <c r="M139" s="12">
        <v>23</v>
      </c>
      <c r="N139" s="12">
        <v>17</v>
      </c>
      <c r="O139" s="69">
        <f t="shared" si="26"/>
        <v>0.84615384615384615</v>
      </c>
      <c r="P139" s="60">
        <f t="shared" si="27"/>
        <v>0.70833333333333337</v>
      </c>
      <c r="Q139" s="60">
        <f t="shared" si="28"/>
        <v>0.83333333333333337</v>
      </c>
      <c r="R139" s="60">
        <f t="shared" si="29"/>
        <v>0.60869565217391308</v>
      </c>
      <c r="S139" s="62">
        <f t="shared" si="30"/>
        <v>0.6470588235294118</v>
      </c>
      <c r="T139" s="35">
        <f t="shared" si="31"/>
        <v>0.703125</v>
      </c>
      <c r="U139" s="36">
        <f t="shared" si="32"/>
        <v>64</v>
      </c>
      <c r="V139" s="74">
        <v>0.7</v>
      </c>
      <c r="W139" s="74">
        <v>0.73</v>
      </c>
      <c r="Y139" t="str">
        <f t="shared" si="25"/>
        <v/>
      </c>
      <c r="Z139" t="s">
        <v>228</v>
      </c>
    </row>
    <row r="140" spans="1:26" ht="17" x14ac:dyDescent="0.2">
      <c r="A140" s="25" t="s">
        <v>101</v>
      </c>
      <c r="B140" s="26" t="s">
        <v>100</v>
      </c>
      <c r="C140" s="46" t="s">
        <v>24</v>
      </c>
      <c r="D140" s="27">
        <v>130500</v>
      </c>
      <c r="E140" s="12">
        <v>22</v>
      </c>
      <c r="F140" s="12">
        <v>17</v>
      </c>
      <c r="G140" s="12">
        <v>20</v>
      </c>
      <c r="H140" s="12">
        <v>14</v>
      </c>
      <c r="I140" s="72">
        <v>11</v>
      </c>
      <c r="J140" s="17">
        <v>26</v>
      </c>
      <c r="K140" s="12">
        <v>24</v>
      </c>
      <c r="L140" s="12">
        <v>24</v>
      </c>
      <c r="M140" s="12">
        <v>23</v>
      </c>
      <c r="N140" s="12">
        <v>17</v>
      </c>
      <c r="O140" s="69">
        <f t="shared" si="26"/>
        <v>0.84615384615384615</v>
      </c>
      <c r="P140" s="60">
        <f t="shared" si="27"/>
        <v>0.70833333333333337</v>
      </c>
      <c r="Q140" s="60">
        <f t="shared" si="28"/>
        <v>0.83333333333333337</v>
      </c>
      <c r="R140" s="60">
        <f t="shared" si="29"/>
        <v>0.60869565217391308</v>
      </c>
      <c r="S140" s="62">
        <f t="shared" si="30"/>
        <v>0.6470588235294118</v>
      </c>
      <c r="T140" s="35">
        <f t="shared" si="31"/>
        <v>0.703125</v>
      </c>
      <c r="U140" s="36">
        <f t="shared" si="32"/>
        <v>64</v>
      </c>
      <c r="V140" s="74">
        <v>0.7</v>
      </c>
      <c r="W140" s="74">
        <v>0.73</v>
      </c>
      <c r="Y140" t="str">
        <f t="shared" si="25"/>
        <v/>
      </c>
      <c r="Z140" t="s">
        <v>228</v>
      </c>
    </row>
    <row r="141" spans="1:26" ht="17" hidden="1" x14ac:dyDescent="0.2">
      <c r="A141" s="25" t="s">
        <v>101</v>
      </c>
      <c r="B141" s="57" t="s">
        <v>100</v>
      </c>
      <c r="C141" s="46" t="s">
        <v>186</v>
      </c>
      <c r="D141" s="27">
        <v>130500</v>
      </c>
      <c r="E141" s="12"/>
      <c r="F141" s="12">
        <v>17</v>
      </c>
      <c r="G141" s="12">
        <v>20</v>
      </c>
      <c r="H141" s="12">
        <v>14</v>
      </c>
      <c r="I141" s="72">
        <v>11</v>
      </c>
      <c r="J141" s="17">
        <v>26</v>
      </c>
      <c r="K141" s="12">
        <v>24</v>
      </c>
      <c r="L141" s="12">
        <v>24</v>
      </c>
      <c r="M141" s="12">
        <v>23</v>
      </c>
      <c r="N141" s="12">
        <v>17</v>
      </c>
      <c r="O141" s="69">
        <f t="shared" si="26"/>
        <v>0</v>
      </c>
      <c r="P141" s="60">
        <f t="shared" si="27"/>
        <v>0.70833333333333337</v>
      </c>
      <c r="Q141" s="60">
        <f t="shared" si="28"/>
        <v>0.83333333333333337</v>
      </c>
      <c r="R141" s="60">
        <f t="shared" si="29"/>
        <v>0.60869565217391308</v>
      </c>
      <c r="S141" s="60">
        <f t="shared" si="30"/>
        <v>0.6470588235294118</v>
      </c>
      <c r="T141" s="35">
        <f t="shared" si="31"/>
        <v>0.703125</v>
      </c>
      <c r="U141" s="36">
        <f t="shared" si="32"/>
        <v>64</v>
      </c>
      <c r="V141" s="65"/>
      <c r="W141" s="65">
        <f t="shared" si="33"/>
        <v>0.73312500000000003</v>
      </c>
      <c r="X141" s="59" t="s">
        <v>188</v>
      </c>
      <c r="Y141" t="str">
        <f t="shared" si="25"/>
        <v/>
      </c>
    </row>
    <row r="142" spans="1:26" ht="17" x14ac:dyDescent="0.2">
      <c r="A142" s="25" t="s">
        <v>101</v>
      </c>
      <c r="B142" s="57" t="s">
        <v>100</v>
      </c>
      <c r="C142" s="46" t="s">
        <v>219</v>
      </c>
      <c r="D142" s="27">
        <v>493060</v>
      </c>
      <c r="E142" s="12"/>
      <c r="F142" s="12"/>
      <c r="G142" s="12">
        <v>0</v>
      </c>
      <c r="H142" s="12">
        <v>0</v>
      </c>
      <c r="I142" s="72">
        <v>0</v>
      </c>
      <c r="J142" s="17"/>
      <c r="K142" s="12"/>
      <c r="L142" s="12">
        <v>0</v>
      </c>
      <c r="M142" s="12">
        <v>0</v>
      </c>
      <c r="N142" s="12">
        <v>0</v>
      </c>
      <c r="O142" s="69" t="str">
        <f t="shared" si="26"/>
        <v>--</v>
      </c>
      <c r="P142" s="60" t="str">
        <f t="shared" si="27"/>
        <v>--</v>
      </c>
      <c r="Q142" s="60" t="str">
        <f t="shared" si="28"/>
        <v>--</v>
      </c>
      <c r="R142" s="60" t="str">
        <f t="shared" si="29"/>
        <v>--</v>
      </c>
      <c r="S142" s="60" t="str">
        <f t="shared" si="30"/>
        <v>--</v>
      </c>
      <c r="T142" s="35" t="str">
        <f t="shared" si="31"/>
        <v>--</v>
      </c>
      <c r="U142" s="36">
        <f t="shared" si="32"/>
        <v>0</v>
      </c>
      <c r="V142" s="65">
        <v>0.5</v>
      </c>
      <c r="W142" s="65">
        <f t="shared" si="33"/>
        <v>0.53</v>
      </c>
      <c r="X142" s="59" t="s">
        <v>221</v>
      </c>
      <c r="Y142" t="str">
        <f t="shared" si="25"/>
        <v/>
      </c>
    </row>
    <row r="143" spans="1:26" ht="17" x14ac:dyDescent="0.2">
      <c r="A143" s="25" t="s">
        <v>101</v>
      </c>
      <c r="B143" s="26" t="s">
        <v>100</v>
      </c>
      <c r="C143" s="46" t="s">
        <v>27</v>
      </c>
      <c r="D143" s="27">
        <v>130550</v>
      </c>
      <c r="E143" s="12">
        <v>0</v>
      </c>
      <c r="F143" s="12">
        <v>1</v>
      </c>
      <c r="G143" s="12">
        <v>0</v>
      </c>
      <c r="H143" s="12">
        <v>0</v>
      </c>
      <c r="I143" s="72">
        <v>0</v>
      </c>
      <c r="J143" s="17">
        <v>0</v>
      </c>
      <c r="K143" s="12">
        <v>1</v>
      </c>
      <c r="L143" s="12">
        <v>0</v>
      </c>
      <c r="M143" s="12">
        <v>0</v>
      </c>
      <c r="N143" s="12">
        <v>0</v>
      </c>
      <c r="O143" s="70" t="str">
        <f t="shared" si="26"/>
        <v>--</v>
      </c>
      <c r="P143" s="61">
        <f t="shared" si="27"/>
        <v>1</v>
      </c>
      <c r="Q143" s="61" t="str">
        <f t="shared" si="28"/>
        <v>--</v>
      </c>
      <c r="R143" s="61" t="str">
        <f t="shared" si="29"/>
        <v>--</v>
      </c>
      <c r="S143" s="61" t="str">
        <f t="shared" si="30"/>
        <v>--</v>
      </c>
      <c r="T143" s="35" t="str">
        <f t="shared" si="31"/>
        <v>--</v>
      </c>
      <c r="U143" s="36">
        <f t="shared" si="32"/>
        <v>0</v>
      </c>
      <c r="V143" s="65">
        <v>0.9</v>
      </c>
      <c r="W143" s="65">
        <f t="shared" si="33"/>
        <v>0.53</v>
      </c>
      <c r="Y143" t="str">
        <f t="shared" si="25"/>
        <v/>
      </c>
    </row>
    <row r="144" spans="1:26" ht="17" x14ac:dyDescent="0.2">
      <c r="A144" s="25" t="s">
        <v>101</v>
      </c>
      <c r="B144" s="26" t="s">
        <v>100</v>
      </c>
      <c r="C144" s="46" t="s">
        <v>28</v>
      </c>
      <c r="D144" s="27">
        <v>130550</v>
      </c>
      <c r="E144" s="12">
        <v>0</v>
      </c>
      <c r="F144" s="12">
        <v>1</v>
      </c>
      <c r="G144" s="12">
        <v>0</v>
      </c>
      <c r="H144" s="12">
        <v>0</v>
      </c>
      <c r="I144" s="72">
        <v>0</v>
      </c>
      <c r="J144" s="17">
        <v>0</v>
      </c>
      <c r="K144" s="12">
        <v>1</v>
      </c>
      <c r="L144" s="12">
        <v>0</v>
      </c>
      <c r="M144" s="12">
        <v>0</v>
      </c>
      <c r="N144" s="12">
        <v>0</v>
      </c>
      <c r="O144" s="70" t="str">
        <f t="shared" si="26"/>
        <v>--</v>
      </c>
      <c r="P144" s="61">
        <f t="shared" si="27"/>
        <v>1</v>
      </c>
      <c r="Q144" s="61" t="str">
        <f t="shared" si="28"/>
        <v>--</v>
      </c>
      <c r="R144" s="61" t="str">
        <f t="shared" si="29"/>
        <v>--</v>
      </c>
      <c r="S144" s="61" t="str">
        <f t="shared" si="30"/>
        <v>--</v>
      </c>
      <c r="T144" s="35" t="str">
        <f t="shared" si="31"/>
        <v>--</v>
      </c>
      <c r="U144" s="36">
        <f t="shared" si="32"/>
        <v>0</v>
      </c>
      <c r="V144" s="65">
        <v>0.9</v>
      </c>
      <c r="W144" s="65">
        <f t="shared" si="33"/>
        <v>0.53</v>
      </c>
      <c r="Y144" t="str">
        <f t="shared" si="25"/>
        <v/>
      </c>
    </row>
    <row r="145" spans="1:26" ht="17" x14ac:dyDescent="0.2">
      <c r="A145" s="25" t="s">
        <v>101</v>
      </c>
      <c r="B145" s="26" t="s">
        <v>100</v>
      </c>
      <c r="C145" s="46" t="s">
        <v>31</v>
      </c>
      <c r="D145" s="27">
        <v>130580</v>
      </c>
      <c r="E145" s="12">
        <v>1</v>
      </c>
      <c r="F145" s="12">
        <v>2</v>
      </c>
      <c r="G145" s="12">
        <v>1</v>
      </c>
      <c r="H145" s="12">
        <v>1</v>
      </c>
      <c r="I145" s="72">
        <v>0</v>
      </c>
      <c r="J145" s="17">
        <v>1</v>
      </c>
      <c r="K145" s="12">
        <v>2</v>
      </c>
      <c r="L145" s="12">
        <v>1</v>
      </c>
      <c r="M145" s="12">
        <v>1</v>
      </c>
      <c r="N145" s="12">
        <v>0</v>
      </c>
      <c r="O145" s="70">
        <f t="shared" si="26"/>
        <v>1</v>
      </c>
      <c r="P145" s="61">
        <f t="shared" si="27"/>
        <v>1</v>
      </c>
      <c r="Q145" s="61">
        <f t="shared" si="28"/>
        <v>1</v>
      </c>
      <c r="R145" s="61">
        <f t="shared" si="29"/>
        <v>1</v>
      </c>
      <c r="S145" s="61" t="str">
        <f t="shared" si="30"/>
        <v>--</v>
      </c>
      <c r="T145" s="35">
        <f t="shared" si="31"/>
        <v>1</v>
      </c>
      <c r="U145" s="36">
        <f t="shared" si="32"/>
        <v>2</v>
      </c>
      <c r="V145" s="65">
        <v>0.5</v>
      </c>
      <c r="W145" s="65">
        <f t="shared" si="33"/>
        <v>1</v>
      </c>
      <c r="Y145" t="str">
        <f t="shared" si="25"/>
        <v/>
      </c>
    </row>
    <row r="146" spans="1:26" ht="17" x14ac:dyDescent="0.2">
      <c r="A146" s="25" t="s">
        <v>101</v>
      </c>
      <c r="B146" s="26" t="s">
        <v>100</v>
      </c>
      <c r="C146" s="46" t="s">
        <v>32</v>
      </c>
      <c r="D146" s="27">
        <v>130580</v>
      </c>
      <c r="E146" s="12">
        <v>1</v>
      </c>
      <c r="F146" s="12">
        <v>2</v>
      </c>
      <c r="G146" s="12">
        <v>1</v>
      </c>
      <c r="H146" s="12">
        <v>1</v>
      </c>
      <c r="I146" s="72">
        <v>0</v>
      </c>
      <c r="J146" s="17">
        <v>1</v>
      </c>
      <c r="K146" s="12">
        <v>2</v>
      </c>
      <c r="L146" s="12">
        <v>1</v>
      </c>
      <c r="M146" s="12">
        <v>1</v>
      </c>
      <c r="N146" s="12">
        <v>0</v>
      </c>
      <c r="O146" s="70">
        <f t="shared" si="26"/>
        <v>1</v>
      </c>
      <c r="P146" s="61">
        <f t="shared" si="27"/>
        <v>1</v>
      </c>
      <c r="Q146" s="61">
        <f t="shared" si="28"/>
        <v>1</v>
      </c>
      <c r="R146" s="61">
        <f t="shared" si="29"/>
        <v>1</v>
      </c>
      <c r="S146" s="61" t="str">
        <f t="shared" si="30"/>
        <v>--</v>
      </c>
      <c r="T146" s="35">
        <f t="shared" si="31"/>
        <v>1</v>
      </c>
      <c r="U146" s="36">
        <f t="shared" si="32"/>
        <v>2</v>
      </c>
      <c r="V146" s="65">
        <v>0.5</v>
      </c>
      <c r="W146" s="65">
        <f t="shared" si="33"/>
        <v>1</v>
      </c>
      <c r="Y146" t="str">
        <f t="shared" si="25"/>
        <v/>
      </c>
    </row>
    <row r="147" spans="1:26" ht="17" x14ac:dyDescent="0.2">
      <c r="A147" s="25" t="s">
        <v>101</v>
      </c>
      <c r="B147" s="26" t="s">
        <v>100</v>
      </c>
      <c r="C147" s="46" t="s">
        <v>25</v>
      </c>
      <c r="D147" s="27">
        <v>130590</v>
      </c>
      <c r="E147" s="12">
        <v>1</v>
      </c>
      <c r="F147" s="12">
        <v>3</v>
      </c>
      <c r="G147" s="12">
        <v>1</v>
      </c>
      <c r="H147" s="12">
        <v>0</v>
      </c>
      <c r="I147" s="72">
        <v>1</v>
      </c>
      <c r="J147" s="17">
        <v>1</v>
      </c>
      <c r="K147" s="12">
        <v>3</v>
      </c>
      <c r="L147" s="12">
        <v>1</v>
      </c>
      <c r="M147" s="12">
        <v>1</v>
      </c>
      <c r="N147" s="12">
        <v>1</v>
      </c>
      <c r="O147" s="70">
        <f t="shared" si="26"/>
        <v>1</v>
      </c>
      <c r="P147" s="61">
        <f t="shared" si="27"/>
        <v>1</v>
      </c>
      <c r="Q147" s="61">
        <f t="shared" si="28"/>
        <v>1</v>
      </c>
      <c r="R147" s="61">
        <f t="shared" si="29"/>
        <v>0</v>
      </c>
      <c r="S147" s="61">
        <f t="shared" si="30"/>
        <v>1</v>
      </c>
      <c r="T147" s="35">
        <f t="shared" si="31"/>
        <v>0.66666666666666663</v>
      </c>
      <c r="U147" s="36">
        <f t="shared" si="32"/>
        <v>3</v>
      </c>
      <c r="V147" s="65">
        <v>0.9</v>
      </c>
      <c r="W147" s="65">
        <f t="shared" si="33"/>
        <v>0.69666666666666666</v>
      </c>
      <c r="Y147" t="str">
        <f t="shared" si="25"/>
        <v/>
      </c>
    </row>
    <row r="148" spans="1:26" ht="17" x14ac:dyDescent="0.2">
      <c r="A148" s="25" t="s">
        <v>101</v>
      </c>
      <c r="B148" s="26" t="s">
        <v>100</v>
      </c>
      <c r="C148" s="46" t="s">
        <v>26</v>
      </c>
      <c r="D148" s="27">
        <v>130590</v>
      </c>
      <c r="E148" s="12">
        <v>1</v>
      </c>
      <c r="F148" s="12">
        <v>3</v>
      </c>
      <c r="G148" s="12">
        <v>1</v>
      </c>
      <c r="H148" s="12">
        <v>0</v>
      </c>
      <c r="I148" s="72">
        <v>1</v>
      </c>
      <c r="J148" s="17">
        <v>1</v>
      </c>
      <c r="K148" s="12">
        <v>3</v>
      </c>
      <c r="L148" s="12">
        <v>1</v>
      </c>
      <c r="M148" s="12">
        <v>1</v>
      </c>
      <c r="N148" s="12">
        <v>1</v>
      </c>
      <c r="O148" s="70">
        <f t="shared" si="26"/>
        <v>1</v>
      </c>
      <c r="P148" s="61">
        <f t="shared" si="27"/>
        <v>1</v>
      </c>
      <c r="Q148" s="61">
        <f t="shared" si="28"/>
        <v>1</v>
      </c>
      <c r="R148" s="61">
        <f t="shared" si="29"/>
        <v>0</v>
      </c>
      <c r="S148" s="61">
        <f t="shared" si="30"/>
        <v>1</v>
      </c>
      <c r="T148" s="35">
        <f t="shared" si="31"/>
        <v>0.66666666666666663</v>
      </c>
      <c r="U148" s="36">
        <f t="shared" si="32"/>
        <v>3</v>
      </c>
      <c r="V148" s="65">
        <v>0.9</v>
      </c>
      <c r="W148" s="65">
        <f t="shared" si="33"/>
        <v>0.69666666666666666</v>
      </c>
      <c r="Y148" t="str">
        <f t="shared" si="25"/>
        <v/>
      </c>
    </row>
    <row r="149" spans="1:26" ht="17" x14ac:dyDescent="0.2">
      <c r="A149" s="25" t="s">
        <v>101</v>
      </c>
      <c r="B149" s="26" t="s">
        <v>100</v>
      </c>
      <c r="C149" s="46" t="s">
        <v>218</v>
      </c>
      <c r="D149" s="27">
        <v>130500</v>
      </c>
      <c r="E149" s="12">
        <v>22</v>
      </c>
      <c r="F149" s="12">
        <v>17</v>
      </c>
      <c r="G149" s="12">
        <v>20</v>
      </c>
      <c r="H149" s="12">
        <v>14</v>
      </c>
      <c r="I149" s="72">
        <v>11</v>
      </c>
      <c r="J149" s="17">
        <v>26</v>
      </c>
      <c r="K149" s="12">
        <v>24</v>
      </c>
      <c r="L149" s="12">
        <v>24</v>
      </c>
      <c r="M149" s="12">
        <v>23</v>
      </c>
      <c r="N149" s="12">
        <v>17</v>
      </c>
      <c r="O149" s="69">
        <f t="shared" si="26"/>
        <v>0.84615384615384615</v>
      </c>
      <c r="P149" s="60">
        <f t="shared" si="27"/>
        <v>0.70833333333333337</v>
      </c>
      <c r="Q149" s="60">
        <f t="shared" si="28"/>
        <v>0.83333333333333337</v>
      </c>
      <c r="R149" s="60">
        <f t="shared" si="29"/>
        <v>0.60869565217391308</v>
      </c>
      <c r="S149" s="62">
        <f t="shared" si="30"/>
        <v>0.6470588235294118</v>
      </c>
      <c r="T149" s="35">
        <f t="shared" si="31"/>
        <v>0.703125</v>
      </c>
      <c r="U149" s="36">
        <f t="shared" si="32"/>
        <v>64</v>
      </c>
      <c r="V149" s="74">
        <v>0.7</v>
      </c>
      <c r="W149" s="74">
        <v>0.73</v>
      </c>
      <c r="Y149" t="str">
        <f t="shared" si="25"/>
        <v/>
      </c>
      <c r="Z149" t="s">
        <v>228</v>
      </c>
    </row>
    <row r="150" spans="1:26" ht="17" x14ac:dyDescent="0.2">
      <c r="A150" s="25" t="s">
        <v>85</v>
      </c>
      <c r="B150" s="26" t="s">
        <v>106</v>
      </c>
      <c r="C150" s="46" t="s">
        <v>152</v>
      </c>
      <c r="D150" s="27">
        <v>130620</v>
      </c>
      <c r="E150" s="12">
        <v>7</v>
      </c>
      <c r="F150" s="12">
        <v>9</v>
      </c>
      <c r="G150" s="12">
        <v>5</v>
      </c>
      <c r="H150" s="12">
        <v>5</v>
      </c>
      <c r="I150" s="72">
        <v>5</v>
      </c>
      <c r="J150" s="17">
        <v>11</v>
      </c>
      <c r="K150" s="12">
        <v>11</v>
      </c>
      <c r="L150" s="12">
        <v>5</v>
      </c>
      <c r="M150" s="12">
        <v>7</v>
      </c>
      <c r="N150" s="12">
        <v>7</v>
      </c>
      <c r="O150" s="69">
        <f t="shared" si="26"/>
        <v>0.63636363636363635</v>
      </c>
      <c r="P150" s="60">
        <f t="shared" si="27"/>
        <v>0.81818181818181823</v>
      </c>
      <c r="Q150" s="60">
        <f t="shared" si="28"/>
        <v>1</v>
      </c>
      <c r="R150" s="60">
        <f t="shared" si="29"/>
        <v>0.7142857142857143</v>
      </c>
      <c r="S150" s="60">
        <f t="shared" si="30"/>
        <v>0.7142857142857143</v>
      </c>
      <c r="T150" s="35">
        <f t="shared" si="31"/>
        <v>0.78947368421052633</v>
      </c>
      <c r="U150" s="36">
        <f t="shared" si="32"/>
        <v>19</v>
      </c>
      <c r="V150" s="65">
        <v>0.6</v>
      </c>
      <c r="W150" s="65">
        <f t="shared" si="33"/>
        <v>0.81947368421052635</v>
      </c>
      <c r="Y150" t="str">
        <f t="shared" si="25"/>
        <v/>
      </c>
    </row>
    <row r="151" spans="1:26" ht="17" x14ac:dyDescent="0.2">
      <c r="A151" s="25" t="s">
        <v>85</v>
      </c>
      <c r="B151" s="26" t="s">
        <v>106</v>
      </c>
      <c r="C151" s="46" t="s">
        <v>153</v>
      </c>
      <c r="D151" s="27">
        <v>130620</v>
      </c>
      <c r="E151" s="12">
        <v>7</v>
      </c>
      <c r="F151" s="12">
        <v>9</v>
      </c>
      <c r="G151" s="12">
        <v>5</v>
      </c>
      <c r="H151" s="12">
        <v>5</v>
      </c>
      <c r="I151" s="72">
        <v>5</v>
      </c>
      <c r="J151" s="17">
        <v>11</v>
      </c>
      <c r="K151" s="12">
        <v>11</v>
      </c>
      <c r="L151" s="12">
        <v>5</v>
      </c>
      <c r="M151" s="12">
        <v>7</v>
      </c>
      <c r="N151" s="12">
        <v>7</v>
      </c>
      <c r="O151" s="69">
        <f t="shared" ref="O151:O168" si="34">IF(J151&gt;0,E151/J151,"--")</f>
        <v>0.63636363636363635</v>
      </c>
      <c r="P151" s="60">
        <f t="shared" ref="P151:P168" si="35">IF(K151&gt;0,F151/K151,"--")</f>
        <v>0.81818181818181823</v>
      </c>
      <c r="Q151" s="60">
        <f t="shared" ref="Q151:Q168" si="36">IF(L151&gt;0,G151/L151,"--")</f>
        <v>1</v>
      </c>
      <c r="R151" s="60">
        <f t="shared" ref="R151:R168" si="37">IF(M151&gt;0,H151/M151,"--")</f>
        <v>0.7142857142857143</v>
      </c>
      <c r="S151" s="60">
        <f t="shared" ref="S151:S168" si="38">IF(N151&gt;0,I151/N151,"--")</f>
        <v>0.7142857142857143</v>
      </c>
      <c r="T151" s="35">
        <f t="shared" ref="T151:T168" si="39">IF(SUM(L151:N151)&gt;0,SUM(G151:I151)/SUM(L151:N151),"--")</f>
        <v>0.78947368421052633</v>
      </c>
      <c r="U151" s="36">
        <f t="shared" ref="U151:U168" si="40">SUM(L151:N151)</f>
        <v>19</v>
      </c>
      <c r="V151" s="65">
        <v>0.6</v>
      </c>
      <c r="W151" s="65">
        <f t="shared" si="33"/>
        <v>0.81947368421052635</v>
      </c>
      <c r="Y151" t="str">
        <f t="shared" si="25"/>
        <v/>
      </c>
    </row>
    <row r="152" spans="1:26" ht="17" x14ac:dyDescent="0.2">
      <c r="A152" s="25" t="s">
        <v>85</v>
      </c>
      <c r="B152" s="26" t="s">
        <v>117</v>
      </c>
      <c r="C152" s="46" t="s">
        <v>67</v>
      </c>
      <c r="D152" s="27">
        <v>130700</v>
      </c>
      <c r="E152" s="12">
        <v>10</v>
      </c>
      <c r="F152" s="12">
        <v>1</v>
      </c>
      <c r="G152" s="12">
        <v>4</v>
      </c>
      <c r="H152" s="12">
        <v>10</v>
      </c>
      <c r="I152" s="72">
        <v>4</v>
      </c>
      <c r="J152" s="17">
        <v>24</v>
      </c>
      <c r="K152" s="12">
        <v>11</v>
      </c>
      <c r="L152" s="12">
        <v>20</v>
      </c>
      <c r="M152" s="12">
        <v>23</v>
      </c>
      <c r="N152" s="12">
        <v>8</v>
      </c>
      <c r="O152" s="69">
        <f t="shared" si="34"/>
        <v>0.41666666666666669</v>
      </c>
      <c r="P152" s="60">
        <f t="shared" si="35"/>
        <v>9.0909090909090912E-2</v>
      </c>
      <c r="Q152" s="60">
        <f t="shared" si="36"/>
        <v>0.2</v>
      </c>
      <c r="R152" s="60">
        <f t="shared" si="37"/>
        <v>0.43478260869565216</v>
      </c>
      <c r="S152" s="62">
        <f t="shared" si="38"/>
        <v>0.5</v>
      </c>
      <c r="T152" s="35">
        <f t="shared" si="39"/>
        <v>0.35294117647058826</v>
      </c>
      <c r="U152" s="36">
        <f t="shared" si="40"/>
        <v>51</v>
      </c>
      <c r="V152" s="73">
        <v>0.5</v>
      </c>
      <c r="W152" s="73">
        <v>0.53</v>
      </c>
      <c r="X152" s="59" t="s">
        <v>224</v>
      </c>
      <c r="Y152" t="str">
        <f t="shared" ref="Y152:Y168" si="41">IF(AND(U152&gt;=10,T152&lt;V152),"potential issue","")</f>
        <v>potential issue</v>
      </c>
      <c r="Z152" t="s">
        <v>228</v>
      </c>
    </row>
    <row r="153" spans="1:26" ht="17" x14ac:dyDescent="0.2">
      <c r="A153" s="25" t="s">
        <v>85</v>
      </c>
      <c r="B153" s="26" t="s">
        <v>117</v>
      </c>
      <c r="C153" s="46" t="s">
        <v>68</v>
      </c>
      <c r="D153" s="27">
        <v>130700</v>
      </c>
      <c r="E153" s="12">
        <v>10</v>
      </c>
      <c r="F153" s="12">
        <v>1</v>
      </c>
      <c r="G153" s="12">
        <v>4</v>
      </c>
      <c r="H153" s="12">
        <v>10</v>
      </c>
      <c r="I153" s="72">
        <v>4</v>
      </c>
      <c r="J153" s="17">
        <v>24</v>
      </c>
      <c r="K153" s="12">
        <v>11</v>
      </c>
      <c r="L153" s="12">
        <v>20</v>
      </c>
      <c r="M153" s="12">
        <v>23</v>
      </c>
      <c r="N153" s="12">
        <v>8</v>
      </c>
      <c r="O153" s="69">
        <f t="shared" si="34"/>
        <v>0.41666666666666669</v>
      </c>
      <c r="P153" s="60">
        <f t="shared" si="35"/>
        <v>9.0909090909090912E-2</v>
      </c>
      <c r="Q153" s="60">
        <f t="shared" si="36"/>
        <v>0.2</v>
      </c>
      <c r="R153" s="60">
        <f t="shared" si="37"/>
        <v>0.43478260869565216</v>
      </c>
      <c r="S153" s="62">
        <f t="shared" si="38"/>
        <v>0.5</v>
      </c>
      <c r="T153" s="35">
        <f t="shared" si="39"/>
        <v>0.35294117647058826</v>
      </c>
      <c r="U153" s="36">
        <f t="shared" si="40"/>
        <v>51</v>
      </c>
      <c r="V153" s="73">
        <v>0.5</v>
      </c>
      <c r="W153" s="73">
        <v>0.53</v>
      </c>
      <c r="X153" s="59" t="s">
        <v>224</v>
      </c>
      <c r="Y153" t="str">
        <f t="shared" si="41"/>
        <v>potential issue</v>
      </c>
      <c r="Z153" t="s">
        <v>228</v>
      </c>
    </row>
    <row r="154" spans="1:26" ht="17" x14ac:dyDescent="0.2">
      <c r="A154" s="25" t="s">
        <v>159</v>
      </c>
      <c r="B154" s="57" t="s">
        <v>159</v>
      </c>
      <c r="C154" s="46" t="s">
        <v>160</v>
      </c>
      <c r="D154" s="27">
        <v>150100</v>
      </c>
      <c r="E154" s="12"/>
      <c r="F154" s="12">
        <v>0</v>
      </c>
      <c r="G154" s="12">
        <v>0</v>
      </c>
      <c r="H154" s="12">
        <v>0</v>
      </c>
      <c r="I154" s="72">
        <v>0</v>
      </c>
      <c r="J154" s="17"/>
      <c r="K154" s="12">
        <v>0</v>
      </c>
      <c r="L154" s="12">
        <v>0</v>
      </c>
      <c r="M154" s="12">
        <v>0</v>
      </c>
      <c r="N154" s="12">
        <v>0</v>
      </c>
      <c r="O154" s="69" t="str">
        <f t="shared" si="34"/>
        <v>--</v>
      </c>
      <c r="P154" s="60" t="str">
        <f t="shared" si="35"/>
        <v>--</v>
      </c>
      <c r="Q154" s="60" t="str">
        <f t="shared" si="36"/>
        <v>--</v>
      </c>
      <c r="R154" s="60" t="str">
        <f t="shared" si="37"/>
        <v>--</v>
      </c>
      <c r="S154" s="60" t="str">
        <f t="shared" si="38"/>
        <v>--</v>
      </c>
      <c r="T154" s="35" t="str">
        <f t="shared" si="39"/>
        <v>--</v>
      </c>
      <c r="U154" s="36">
        <f t="shared" si="40"/>
        <v>0</v>
      </c>
      <c r="V154" s="65">
        <v>0.5</v>
      </c>
      <c r="W154" s="65">
        <f t="shared" ref="W154:W168" si="42">IF(T154="--",0.53,IF(T154&gt;=0.97,1,IF(T154&lt;0.5,0.53,T154+0.03)))</f>
        <v>0.53</v>
      </c>
      <c r="X154" s="59" t="s">
        <v>221</v>
      </c>
      <c r="Y154" t="str">
        <f t="shared" si="41"/>
        <v/>
      </c>
    </row>
    <row r="155" spans="1:26" ht="17" x14ac:dyDescent="0.2">
      <c r="A155" s="25" t="s">
        <v>87</v>
      </c>
      <c r="B155" s="26" t="s">
        <v>95</v>
      </c>
      <c r="C155" s="46" t="s">
        <v>189</v>
      </c>
      <c r="D155" s="27">
        <v>210440</v>
      </c>
      <c r="E155" s="12">
        <v>18</v>
      </c>
      <c r="F155" s="12">
        <v>16</v>
      </c>
      <c r="G155" s="12">
        <v>16</v>
      </c>
      <c r="H155" s="12">
        <v>14</v>
      </c>
      <c r="I155" s="72">
        <v>8</v>
      </c>
      <c r="J155" s="17">
        <v>28</v>
      </c>
      <c r="K155" s="12">
        <v>20</v>
      </c>
      <c r="L155" s="12">
        <v>21</v>
      </c>
      <c r="M155" s="12">
        <v>17</v>
      </c>
      <c r="N155" s="12">
        <v>10</v>
      </c>
      <c r="O155" s="69">
        <f t="shared" si="34"/>
        <v>0.6428571428571429</v>
      </c>
      <c r="P155" s="60">
        <f t="shared" si="35"/>
        <v>0.8</v>
      </c>
      <c r="Q155" s="60">
        <f t="shared" si="36"/>
        <v>0.76190476190476186</v>
      </c>
      <c r="R155" s="60">
        <f t="shared" si="37"/>
        <v>0.82352941176470584</v>
      </c>
      <c r="S155" s="60">
        <f t="shared" si="38"/>
        <v>0.8</v>
      </c>
      <c r="T155" s="35">
        <f t="shared" si="39"/>
        <v>0.79166666666666663</v>
      </c>
      <c r="U155" s="36">
        <f t="shared" si="40"/>
        <v>48</v>
      </c>
      <c r="V155" s="65">
        <v>0.52</v>
      </c>
      <c r="W155" s="65">
        <f t="shared" si="42"/>
        <v>0.82166666666666666</v>
      </c>
      <c r="Y155" t="str">
        <f t="shared" si="41"/>
        <v/>
      </c>
    </row>
    <row r="156" spans="1:26" ht="17" x14ac:dyDescent="0.2">
      <c r="A156" s="25" t="s">
        <v>87</v>
      </c>
      <c r="B156" s="26" t="s">
        <v>95</v>
      </c>
      <c r="C156" s="46" t="s">
        <v>190</v>
      </c>
      <c r="D156" s="27">
        <v>210440</v>
      </c>
      <c r="E156" s="12">
        <v>18</v>
      </c>
      <c r="F156" s="12">
        <v>16</v>
      </c>
      <c r="G156" s="12">
        <v>16</v>
      </c>
      <c r="H156" s="12">
        <v>14</v>
      </c>
      <c r="I156" s="72">
        <v>8</v>
      </c>
      <c r="J156" s="17">
        <v>28</v>
      </c>
      <c r="K156" s="12">
        <v>20</v>
      </c>
      <c r="L156" s="12">
        <v>21</v>
      </c>
      <c r="M156" s="12">
        <v>17</v>
      </c>
      <c r="N156" s="12">
        <v>10</v>
      </c>
      <c r="O156" s="69">
        <f t="shared" si="34"/>
        <v>0.6428571428571429</v>
      </c>
      <c r="P156" s="60">
        <f t="shared" si="35"/>
        <v>0.8</v>
      </c>
      <c r="Q156" s="60">
        <f t="shared" si="36"/>
        <v>0.76190476190476186</v>
      </c>
      <c r="R156" s="60">
        <f t="shared" si="37"/>
        <v>0.82352941176470584</v>
      </c>
      <c r="S156" s="60">
        <f t="shared" si="38"/>
        <v>0.8</v>
      </c>
      <c r="T156" s="35">
        <f t="shared" si="39"/>
        <v>0.79166666666666663</v>
      </c>
      <c r="U156" s="36">
        <f t="shared" si="40"/>
        <v>48</v>
      </c>
      <c r="V156" s="65">
        <v>0.52</v>
      </c>
      <c r="W156" s="65">
        <f t="shared" si="42"/>
        <v>0.82166666666666666</v>
      </c>
      <c r="Y156" t="str">
        <f t="shared" si="41"/>
        <v/>
      </c>
    </row>
    <row r="157" spans="1:26" ht="17" x14ac:dyDescent="0.2">
      <c r="A157" s="25" t="s">
        <v>85</v>
      </c>
      <c r="B157" s="26" t="s">
        <v>92</v>
      </c>
      <c r="C157" s="46" t="s">
        <v>5</v>
      </c>
      <c r="D157" s="27">
        <v>210500</v>
      </c>
      <c r="E157" s="12">
        <v>21</v>
      </c>
      <c r="F157" s="12">
        <v>11</v>
      </c>
      <c r="G157" s="12">
        <v>20</v>
      </c>
      <c r="H157" s="12">
        <v>14</v>
      </c>
      <c r="I157" s="72">
        <v>14</v>
      </c>
      <c r="J157" s="17">
        <v>25</v>
      </c>
      <c r="K157" s="12">
        <v>17</v>
      </c>
      <c r="L157" s="12">
        <v>24</v>
      </c>
      <c r="M157" s="12">
        <v>20</v>
      </c>
      <c r="N157" s="12">
        <v>15</v>
      </c>
      <c r="O157" s="69">
        <f t="shared" si="34"/>
        <v>0.84</v>
      </c>
      <c r="P157" s="60">
        <f t="shared" si="35"/>
        <v>0.6470588235294118</v>
      </c>
      <c r="Q157" s="60">
        <f t="shared" si="36"/>
        <v>0.83333333333333337</v>
      </c>
      <c r="R157" s="60">
        <f t="shared" si="37"/>
        <v>0.7</v>
      </c>
      <c r="S157" s="60">
        <f t="shared" si="38"/>
        <v>0.93333333333333335</v>
      </c>
      <c r="T157" s="35">
        <f t="shared" si="39"/>
        <v>0.81355932203389836</v>
      </c>
      <c r="U157" s="36">
        <f t="shared" si="40"/>
        <v>59</v>
      </c>
      <c r="V157" s="65">
        <v>0.6</v>
      </c>
      <c r="W157" s="65">
        <f t="shared" si="42"/>
        <v>0.84355932203389838</v>
      </c>
      <c r="Y157" t="str">
        <f t="shared" si="41"/>
        <v/>
      </c>
    </row>
    <row r="158" spans="1:26" ht="17" x14ac:dyDescent="0.2">
      <c r="A158" s="25" t="s">
        <v>85</v>
      </c>
      <c r="B158" s="26" t="s">
        <v>92</v>
      </c>
      <c r="C158" s="46" t="s">
        <v>184</v>
      </c>
      <c r="D158" s="27">
        <v>210500</v>
      </c>
      <c r="E158" s="12">
        <v>21</v>
      </c>
      <c r="F158" s="12">
        <v>11</v>
      </c>
      <c r="G158" s="12">
        <v>20</v>
      </c>
      <c r="H158" s="12">
        <v>14</v>
      </c>
      <c r="I158" s="72">
        <v>14</v>
      </c>
      <c r="J158" s="17">
        <v>25</v>
      </c>
      <c r="K158" s="12">
        <v>17</v>
      </c>
      <c r="L158" s="12">
        <v>24</v>
      </c>
      <c r="M158" s="12">
        <v>20</v>
      </c>
      <c r="N158" s="12">
        <v>15</v>
      </c>
      <c r="O158" s="69">
        <f t="shared" si="34"/>
        <v>0.84</v>
      </c>
      <c r="P158" s="60">
        <f t="shared" si="35"/>
        <v>0.6470588235294118</v>
      </c>
      <c r="Q158" s="60">
        <f t="shared" si="36"/>
        <v>0.83333333333333337</v>
      </c>
      <c r="R158" s="60">
        <f t="shared" si="37"/>
        <v>0.7</v>
      </c>
      <c r="S158" s="60">
        <f t="shared" si="38"/>
        <v>0.93333333333333335</v>
      </c>
      <c r="T158" s="35">
        <f t="shared" si="39"/>
        <v>0.81355932203389836</v>
      </c>
      <c r="U158" s="36">
        <f t="shared" si="40"/>
        <v>59</v>
      </c>
      <c r="V158" s="65">
        <v>0.6</v>
      </c>
      <c r="W158" s="65">
        <f t="shared" si="42"/>
        <v>0.84355932203389838</v>
      </c>
      <c r="Y158" t="str">
        <f t="shared" si="41"/>
        <v/>
      </c>
    </row>
    <row r="159" spans="1:26" ht="17" x14ac:dyDescent="0.2">
      <c r="A159" s="25" t="s">
        <v>85</v>
      </c>
      <c r="B159" s="26" t="s">
        <v>92</v>
      </c>
      <c r="C159" s="46" t="s">
        <v>6</v>
      </c>
      <c r="D159" s="27">
        <v>210500</v>
      </c>
      <c r="E159" s="12">
        <v>21</v>
      </c>
      <c r="F159" s="12">
        <v>11</v>
      </c>
      <c r="G159" s="12">
        <v>20</v>
      </c>
      <c r="H159" s="12">
        <v>14</v>
      </c>
      <c r="I159" s="72">
        <v>14</v>
      </c>
      <c r="J159" s="17">
        <v>25</v>
      </c>
      <c r="K159" s="12">
        <v>17</v>
      </c>
      <c r="L159" s="12">
        <v>24</v>
      </c>
      <c r="M159" s="12">
        <v>20</v>
      </c>
      <c r="N159" s="12">
        <v>15</v>
      </c>
      <c r="O159" s="69">
        <f t="shared" si="34"/>
        <v>0.84</v>
      </c>
      <c r="P159" s="60">
        <f t="shared" si="35"/>
        <v>0.6470588235294118</v>
      </c>
      <c r="Q159" s="60">
        <f t="shared" si="36"/>
        <v>0.83333333333333337</v>
      </c>
      <c r="R159" s="60">
        <f t="shared" si="37"/>
        <v>0.7</v>
      </c>
      <c r="S159" s="60">
        <f t="shared" si="38"/>
        <v>0.93333333333333335</v>
      </c>
      <c r="T159" s="35">
        <f t="shared" si="39"/>
        <v>0.81355932203389836</v>
      </c>
      <c r="U159" s="36">
        <f t="shared" si="40"/>
        <v>59</v>
      </c>
      <c r="V159" s="65">
        <v>0.6</v>
      </c>
      <c r="W159" s="65">
        <f t="shared" si="42"/>
        <v>0.84355932203389838</v>
      </c>
      <c r="Y159" t="str">
        <f t="shared" si="41"/>
        <v/>
      </c>
    </row>
    <row r="160" spans="1:26" ht="17" x14ac:dyDescent="0.2">
      <c r="A160" s="25" t="s">
        <v>85</v>
      </c>
      <c r="B160" s="26" t="s">
        <v>109</v>
      </c>
      <c r="C160" s="46" t="s">
        <v>47</v>
      </c>
      <c r="D160" s="27">
        <v>213300</v>
      </c>
      <c r="E160" s="12">
        <v>6</v>
      </c>
      <c r="F160" s="12">
        <v>29</v>
      </c>
      <c r="G160" s="12">
        <v>8</v>
      </c>
      <c r="H160" s="12">
        <v>29</v>
      </c>
      <c r="I160" s="72">
        <v>35</v>
      </c>
      <c r="J160" s="17">
        <v>7</v>
      </c>
      <c r="K160" s="12">
        <v>29</v>
      </c>
      <c r="L160" s="12">
        <v>9</v>
      </c>
      <c r="M160" s="12">
        <v>31</v>
      </c>
      <c r="N160" s="12">
        <v>39</v>
      </c>
      <c r="O160" s="69">
        <f t="shared" si="34"/>
        <v>0.8571428571428571</v>
      </c>
      <c r="P160" s="60">
        <f t="shared" si="35"/>
        <v>1</v>
      </c>
      <c r="Q160" s="60">
        <f t="shared" si="36"/>
        <v>0.88888888888888884</v>
      </c>
      <c r="R160" s="60">
        <f t="shared" si="37"/>
        <v>0.93548387096774188</v>
      </c>
      <c r="S160" s="60">
        <f t="shared" si="38"/>
        <v>0.89743589743589747</v>
      </c>
      <c r="T160" s="35">
        <f t="shared" si="39"/>
        <v>0.91139240506329111</v>
      </c>
      <c r="U160" s="36">
        <f t="shared" si="40"/>
        <v>79</v>
      </c>
      <c r="V160" s="65">
        <v>0.7</v>
      </c>
      <c r="W160" s="65">
        <f t="shared" si="42"/>
        <v>0.94139240506329114</v>
      </c>
      <c r="Y160" t="str">
        <f t="shared" si="41"/>
        <v/>
      </c>
    </row>
    <row r="161" spans="1:25" ht="17" x14ac:dyDescent="0.2">
      <c r="A161" s="25" t="s">
        <v>85</v>
      </c>
      <c r="B161" s="26" t="s">
        <v>109</v>
      </c>
      <c r="C161" s="46" t="s">
        <v>48</v>
      </c>
      <c r="D161" s="27">
        <v>213300</v>
      </c>
      <c r="E161" s="12">
        <v>6</v>
      </c>
      <c r="F161" s="12">
        <v>29</v>
      </c>
      <c r="G161" s="12">
        <v>8</v>
      </c>
      <c r="H161" s="12">
        <v>29</v>
      </c>
      <c r="I161" s="72">
        <v>35</v>
      </c>
      <c r="J161" s="17">
        <v>7</v>
      </c>
      <c r="K161" s="12">
        <v>29</v>
      </c>
      <c r="L161" s="12">
        <v>9</v>
      </c>
      <c r="M161" s="12">
        <v>31</v>
      </c>
      <c r="N161" s="12">
        <v>39</v>
      </c>
      <c r="O161" s="69">
        <f t="shared" si="34"/>
        <v>0.8571428571428571</v>
      </c>
      <c r="P161" s="60">
        <f t="shared" si="35"/>
        <v>1</v>
      </c>
      <c r="Q161" s="60">
        <f t="shared" si="36"/>
        <v>0.88888888888888884</v>
      </c>
      <c r="R161" s="60">
        <f t="shared" si="37"/>
        <v>0.93548387096774188</v>
      </c>
      <c r="S161" s="60">
        <f t="shared" si="38"/>
        <v>0.89743589743589747</v>
      </c>
      <c r="T161" s="35">
        <f t="shared" si="39"/>
        <v>0.91139240506329111</v>
      </c>
      <c r="U161" s="36">
        <f t="shared" si="40"/>
        <v>79</v>
      </c>
      <c r="V161" s="65">
        <v>0.7</v>
      </c>
      <c r="W161" s="65">
        <f t="shared" si="42"/>
        <v>0.94139240506329114</v>
      </c>
      <c r="Y161" t="str">
        <f t="shared" si="41"/>
        <v/>
      </c>
    </row>
    <row r="162" spans="1:25" ht="17" x14ac:dyDescent="0.2">
      <c r="A162" s="25" t="s">
        <v>85</v>
      </c>
      <c r="B162" s="26" t="s">
        <v>109</v>
      </c>
      <c r="C162" s="46" t="s">
        <v>80</v>
      </c>
      <c r="D162" s="27">
        <v>213350</v>
      </c>
      <c r="E162" s="12">
        <v>13</v>
      </c>
      <c r="F162" s="12">
        <v>6</v>
      </c>
      <c r="G162" s="12">
        <v>17</v>
      </c>
      <c r="H162" s="12">
        <v>13</v>
      </c>
      <c r="I162" s="72">
        <v>4</v>
      </c>
      <c r="J162" s="17">
        <v>13</v>
      </c>
      <c r="K162" s="12">
        <v>6</v>
      </c>
      <c r="L162" s="12">
        <v>19</v>
      </c>
      <c r="M162" s="12">
        <v>17</v>
      </c>
      <c r="N162" s="12">
        <v>5</v>
      </c>
      <c r="O162" s="69">
        <f t="shared" si="34"/>
        <v>1</v>
      </c>
      <c r="P162" s="60">
        <f t="shared" si="35"/>
        <v>1</v>
      </c>
      <c r="Q162" s="60">
        <f t="shared" si="36"/>
        <v>0.89473684210526316</v>
      </c>
      <c r="R162" s="60">
        <f t="shared" si="37"/>
        <v>0.76470588235294112</v>
      </c>
      <c r="S162" s="60">
        <f t="shared" si="38"/>
        <v>0.8</v>
      </c>
      <c r="T162" s="35">
        <f t="shared" si="39"/>
        <v>0.82926829268292679</v>
      </c>
      <c r="U162" s="36">
        <f t="shared" si="40"/>
        <v>41</v>
      </c>
      <c r="V162" s="65">
        <v>0.6</v>
      </c>
      <c r="W162" s="65">
        <f t="shared" si="42"/>
        <v>0.85926829268292682</v>
      </c>
      <c r="Y162" t="str">
        <f t="shared" si="41"/>
        <v/>
      </c>
    </row>
    <row r="163" spans="1:25" ht="17" x14ac:dyDescent="0.2">
      <c r="A163" s="25" t="s">
        <v>85</v>
      </c>
      <c r="B163" s="26" t="s">
        <v>109</v>
      </c>
      <c r="C163" s="46" t="s">
        <v>199</v>
      </c>
      <c r="D163" s="27">
        <v>213350</v>
      </c>
      <c r="E163" s="12">
        <v>13</v>
      </c>
      <c r="F163" s="12">
        <v>6</v>
      </c>
      <c r="G163" s="12">
        <v>17</v>
      </c>
      <c r="H163" s="12">
        <v>13</v>
      </c>
      <c r="I163" s="72">
        <v>4</v>
      </c>
      <c r="J163" s="17">
        <v>13</v>
      </c>
      <c r="K163" s="12">
        <v>6</v>
      </c>
      <c r="L163" s="12">
        <v>19</v>
      </c>
      <c r="M163" s="12">
        <v>17</v>
      </c>
      <c r="N163" s="12">
        <v>5</v>
      </c>
      <c r="O163" s="69">
        <f t="shared" si="34"/>
        <v>1</v>
      </c>
      <c r="P163" s="60">
        <f t="shared" si="35"/>
        <v>1</v>
      </c>
      <c r="Q163" s="60">
        <f t="shared" si="36"/>
        <v>0.89473684210526316</v>
      </c>
      <c r="R163" s="60">
        <f t="shared" si="37"/>
        <v>0.76470588235294112</v>
      </c>
      <c r="S163" s="60">
        <f t="shared" si="38"/>
        <v>0.8</v>
      </c>
      <c r="T163" s="35">
        <f t="shared" si="39"/>
        <v>0.82926829268292679</v>
      </c>
      <c r="U163" s="36">
        <f t="shared" si="40"/>
        <v>41</v>
      </c>
      <c r="V163" s="65">
        <v>0.6</v>
      </c>
      <c r="W163" s="65">
        <f t="shared" si="42"/>
        <v>0.85926829268292682</v>
      </c>
      <c r="Y163" t="str">
        <f t="shared" si="41"/>
        <v/>
      </c>
    </row>
    <row r="164" spans="1:25" ht="17" x14ac:dyDescent="0.2">
      <c r="A164" s="25" t="s">
        <v>85</v>
      </c>
      <c r="B164" s="26" t="s">
        <v>97</v>
      </c>
      <c r="C164" s="46" t="s">
        <v>89</v>
      </c>
      <c r="D164" s="27">
        <v>302010</v>
      </c>
      <c r="E164" s="12">
        <v>1</v>
      </c>
      <c r="F164" s="12">
        <v>1</v>
      </c>
      <c r="G164" s="12">
        <v>1</v>
      </c>
      <c r="H164" s="12">
        <v>1</v>
      </c>
      <c r="I164" s="72">
        <v>0</v>
      </c>
      <c r="J164" s="17">
        <v>2</v>
      </c>
      <c r="K164" s="12">
        <v>1</v>
      </c>
      <c r="L164" s="12">
        <v>2</v>
      </c>
      <c r="M164" s="12">
        <v>2</v>
      </c>
      <c r="N164" s="12">
        <v>2</v>
      </c>
      <c r="O164" s="69">
        <f t="shared" si="34"/>
        <v>0.5</v>
      </c>
      <c r="P164" s="60">
        <f t="shared" si="35"/>
        <v>1</v>
      </c>
      <c r="Q164" s="60">
        <f t="shared" si="36"/>
        <v>0.5</v>
      </c>
      <c r="R164" s="60">
        <f t="shared" si="37"/>
        <v>0.5</v>
      </c>
      <c r="S164" s="60">
        <f t="shared" si="38"/>
        <v>0</v>
      </c>
      <c r="T164" s="35">
        <f t="shared" si="39"/>
        <v>0.33333333333333331</v>
      </c>
      <c r="U164" s="36">
        <f t="shared" si="40"/>
        <v>6</v>
      </c>
      <c r="V164" s="65">
        <v>0.5</v>
      </c>
      <c r="W164" s="65">
        <f t="shared" si="42"/>
        <v>0.53</v>
      </c>
      <c r="Y164" t="str">
        <f t="shared" si="41"/>
        <v/>
      </c>
    </row>
    <row r="165" spans="1:25" ht="17" x14ac:dyDescent="0.2">
      <c r="A165" s="25" t="s">
        <v>85</v>
      </c>
      <c r="B165" s="26" t="s">
        <v>97</v>
      </c>
      <c r="C165" s="46" t="s">
        <v>90</v>
      </c>
      <c r="D165" s="27">
        <v>302010</v>
      </c>
      <c r="E165" s="12">
        <v>1</v>
      </c>
      <c r="F165" s="12">
        <v>1</v>
      </c>
      <c r="G165" s="12">
        <v>1</v>
      </c>
      <c r="H165" s="12">
        <v>1</v>
      </c>
      <c r="I165" s="72">
        <v>0</v>
      </c>
      <c r="J165" s="17">
        <v>2</v>
      </c>
      <c r="K165" s="12">
        <v>1</v>
      </c>
      <c r="L165" s="12">
        <v>2</v>
      </c>
      <c r="M165" s="12">
        <v>2</v>
      </c>
      <c r="N165" s="12">
        <v>2</v>
      </c>
      <c r="O165" s="69">
        <f t="shared" si="34"/>
        <v>0.5</v>
      </c>
      <c r="P165" s="60">
        <f t="shared" si="35"/>
        <v>1</v>
      </c>
      <c r="Q165" s="60">
        <f t="shared" si="36"/>
        <v>0.5</v>
      </c>
      <c r="R165" s="60">
        <f t="shared" si="37"/>
        <v>0.5</v>
      </c>
      <c r="S165" s="60">
        <f t="shared" si="38"/>
        <v>0</v>
      </c>
      <c r="T165" s="35">
        <f t="shared" si="39"/>
        <v>0.33333333333333331</v>
      </c>
      <c r="U165" s="36">
        <f t="shared" si="40"/>
        <v>6</v>
      </c>
      <c r="V165" s="65">
        <v>0.5</v>
      </c>
      <c r="W165" s="65">
        <f t="shared" si="42"/>
        <v>0.53</v>
      </c>
      <c r="Y165" t="str">
        <f t="shared" si="41"/>
        <v/>
      </c>
    </row>
    <row r="166" spans="1:25" ht="17" x14ac:dyDescent="0.2">
      <c r="A166" s="25" t="s">
        <v>85</v>
      </c>
      <c r="B166" s="26" t="s">
        <v>97</v>
      </c>
      <c r="C166" s="46" t="s">
        <v>220</v>
      </c>
      <c r="D166" s="27">
        <v>302040</v>
      </c>
      <c r="E166" s="12"/>
      <c r="F166" s="12"/>
      <c r="G166" s="12">
        <v>5</v>
      </c>
      <c r="H166" s="12">
        <v>7</v>
      </c>
      <c r="I166" s="72">
        <v>5</v>
      </c>
      <c r="J166" s="17"/>
      <c r="K166" s="12"/>
      <c r="L166" s="12">
        <v>6</v>
      </c>
      <c r="M166" s="12">
        <v>8</v>
      </c>
      <c r="N166" s="12">
        <v>6</v>
      </c>
      <c r="O166" s="69" t="str">
        <f t="shared" si="34"/>
        <v>--</v>
      </c>
      <c r="P166" s="60" t="str">
        <f t="shared" si="35"/>
        <v>--</v>
      </c>
      <c r="Q166" s="60">
        <f t="shared" si="36"/>
        <v>0.83333333333333337</v>
      </c>
      <c r="R166" s="60">
        <f t="shared" si="37"/>
        <v>0.875</v>
      </c>
      <c r="S166" s="60">
        <f t="shared" si="38"/>
        <v>0.83333333333333337</v>
      </c>
      <c r="T166" s="35">
        <f t="shared" si="39"/>
        <v>0.85</v>
      </c>
      <c r="U166" s="36">
        <f t="shared" si="40"/>
        <v>20</v>
      </c>
      <c r="V166" s="65">
        <v>0.5</v>
      </c>
      <c r="W166" s="65">
        <f t="shared" si="42"/>
        <v>0.88</v>
      </c>
      <c r="X166" s="59" t="s">
        <v>221</v>
      </c>
      <c r="Y166" t="str">
        <f t="shared" si="41"/>
        <v/>
      </c>
    </row>
    <row r="167" spans="1:25" ht="17" x14ac:dyDescent="0.2">
      <c r="A167" s="25" t="s">
        <v>85</v>
      </c>
      <c r="B167" s="26" t="s">
        <v>97</v>
      </c>
      <c r="C167" s="46" t="s">
        <v>9</v>
      </c>
      <c r="D167" s="27">
        <v>302020</v>
      </c>
      <c r="E167" s="12">
        <v>7</v>
      </c>
      <c r="F167" s="12">
        <v>4</v>
      </c>
      <c r="G167" s="12">
        <v>5</v>
      </c>
      <c r="H167" s="12">
        <v>8</v>
      </c>
      <c r="I167" s="72">
        <v>4</v>
      </c>
      <c r="J167" s="17">
        <v>10</v>
      </c>
      <c r="K167" s="12">
        <v>6</v>
      </c>
      <c r="L167" s="12">
        <v>7</v>
      </c>
      <c r="M167" s="12">
        <v>10</v>
      </c>
      <c r="N167" s="12">
        <v>10</v>
      </c>
      <c r="O167" s="69">
        <f t="shared" si="34"/>
        <v>0.7</v>
      </c>
      <c r="P167" s="60">
        <f t="shared" si="35"/>
        <v>0.66666666666666663</v>
      </c>
      <c r="Q167" s="60">
        <f t="shared" si="36"/>
        <v>0.7142857142857143</v>
      </c>
      <c r="R167" s="60">
        <f t="shared" si="37"/>
        <v>0.8</v>
      </c>
      <c r="S167" s="60">
        <f t="shared" si="38"/>
        <v>0.4</v>
      </c>
      <c r="T167" s="35">
        <f t="shared" si="39"/>
        <v>0.62962962962962965</v>
      </c>
      <c r="U167" s="36">
        <f t="shared" si="40"/>
        <v>27</v>
      </c>
      <c r="V167" s="65">
        <v>0.6</v>
      </c>
      <c r="W167" s="65">
        <f t="shared" si="42"/>
        <v>0.65962962962962968</v>
      </c>
      <c r="Y167" t="str">
        <f t="shared" si="41"/>
        <v/>
      </c>
    </row>
    <row r="168" spans="1:25" ht="18" thickBot="1" x14ac:dyDescent="0.25">
      <c r="A168" s="28" t="s">
        <v>85</v>
      </c>
      <c r="B168" s="29" t="s">
        <v>97</v>
      </c>
      <c r="C168" s="47" t="s">
        <v>10</v>
      </c>
      <c r="D168" s="30">
        <v>302020</v>
      </c>
      <c r="E168" s="14">
        <v>7</v>
      </c>
      <c r="F168" s="14">
        <v>4</v>
      </c>
      <c r="G168" s="14">
        <v>5</v>
      </c>
      <c r="H168" s="14">
        <v>8</v>
      </c>
      <c r="I168" s="14">
        <v>4</v>
      </c>
      <c r="J168" s="18">
        <v>10</v>
      </c>
      <c r="K168" s="14">
        <v>6</v>
      </c>
      <c r="L168" s="14">
        <v>7</v>
      </c>
      <c r="M168" s="14">
        <v>10</v>
      </c>
      <c r="N168" s="14">
        <v>10</v>
      </c>
      <c r="O168" s="71">
        <f t="shared" si="34"/>
        <v>0.7</v>
      </c>
      <c r="P168" s="63">
        <f t="shared" si="35"/>
        <v>0.66666666666666663</v>
      </c>
      <c r="Q168" s="63">
        <f t="shared" si="36"/>
        <v>0.7142857142857143</v>
      </c>
      <c r="R168" s="63">
        <f t="shared" si="37"/>
        <v>0.8</v>
      </c>
      <c r="S168" s="63">
        <f t="shared" si="38"/>
        <v>0.4</v>
      </c>
      <c r="T168" s="37">
        <f t="shared" si="39"/>
        <v>0.62962962962962965</v>
      </c>
      <c r="U168" s="38">
        <f t="shared" si="40"/>
        <v>27</v>
      </c>
      <c r="V168" s="65">
        <v>0.6</v>
      </c>
      <c r="W168" s="65">
        <f t="shared" si="42"/>
        <v>0.65962962962962968</v>
      </c>
      <c r="Y168" t="str">
        <f t="shared" si="41"/>
        <v/>
      </c>
    </row>
    <row r="169" spans="1:25" ht="17" thickTop="1" x14ac:dyDescent="0.2">
      <c r="D169" s="5"/>
      <c r="E169"/>
      <c r="F169"/>
      <c r="G169"/>
      <c r="H169"/>
      <c r="I169"/>
      <c r="K169" s="26"/>
      <c r="L169" s="26"/>
      <c r="M169" s="26"/>
      <c r="N169" s="26"/>
      <c r="O169" s="26"/>
      <c r="P169" s="26"/>
      <c r="Q169" s="26"/>
      <c r="R169" s="26"/>
      <c r="S169" s="26"/>
    </row>
    <row r="170" spans="1:25" x14ac:dyDescent="0.2">
      <c r="D170" s="5"/>
      <c r="E170" s="9"/>
      <c r="F170" s="9"/>
      <c r="G170" s="9"/>
      <c r="H170" s="9"/>
      <c r="I170" s="9"/>
      <c r="K170" s="26"/>
      <c r="L170" s="26"/>
      <c r="M170" s="26"/>
      <c r="N170" s="26"/>
      <c r="O170" s="26"/>
      <c r="P170" s="26"/>
      <c r="Q170" s="26"/>
      <c r="R170" s="26"/>
      <c r="S170" s="26"/>
    </row>
    <row r="171" spans="1:25" x14ac:dyDescent="0.2">
      <c r="A171" t="s">
        <v>88</v>
      </c>
      <c r="E171" s="3"/>
      <c r="F171" s="3"/>
      <c r="G171" s="3"/>
    </row>
    <row r="172" spans="1:25" x14ac:dyDescent="0.2">
      <c r="E172" s="3"/>
      <c r="F172" s="3"/>
      <c r="G172" s="3"/>
    </row>
    <row r="173" spans="1:25" s="3" customFormat="1" x14ac:dyDescent="0.2">
      <c r="A173" s="7" t="s">
        <v>123</v>
      </c>
      <c r="B173"/>
      <c r="C173" s="43"/>
      <c r="D173" s="6"/>
      <c r="E173" s="2"/>
      <c r="F173" s="2"/>
      <c r="G173" s="2"/>
      <c r="I173" s="6"/>
      <c r="J173" s="13"/>
    </row>
    <row r="174" spans="1:25" x14ac:dyDescent="0.2">
      <c r="A174" t="s">
        <v>136</v>
      </c>
    </row>
    <row r="177" spans="1:15" hidden="1" x14ac:dyDescent="0.2"/>
    <row r="178" spans="1:15" s="3" customFormat="1" ht="19" hidden="1" x14ac:dyDescent="0.25">
      <c r="A178" s="8" t="s">
        <v>124</v>
      </c>
      <c r="B178"/>
      <c r="C178" s="43"/>
      <c r="D178" s="4"/>
      <c r="E178" s="2"/>
      <c r="F178" s="2"/>
      <c r="G178" s="2"/>
      <c r="I178" s="6"/>
      <c r="J178" s="13"/>
    </row>
    <row r="179" spans="1:15" s="3" customFormat="1" hidden="1" x14ac:dyDescent="0.2">
      <c r="A179"/>
      <c r="B179"/>
      <c r="C179" s="43"/>
      <c r="D179" s="4"/>
      <c r="E179" s="2"/>
      <c r="F179" s="2"/>
      <c r="G179" s="2"/>
      <c r="H179" s="2"/>
      <c r="I179" s="2"/>
      <c r="J179" s="13"/>
      <c r="O179"/>
    </row>
    <row r="180" spans="1:15" s="3" customFormat="1" ht="17" hidden="1" x14ac:dyDescent="0.2">
      <c r="A180" s="1" t="s">
        <v>81</v>
      </c>
      <c r="B180" s="1" t="s">
        <v>2</v>
      </c>
      <c r="C180" s="48" t="s">
        <v>125</v>
      </c>
      <c r="D180" s="40" t="s">
        <v>137</v>
      </c>
      <c r="E180" s="39" t="s">
        <v>83</v>
      </c>
      <c r="F180" s="39" t="s">
        <v>146</v>
      </c>
      <c r="G180" s="39" t="s">
        <v>147</v>
      </c>
      <c r="H180" s="58" t="s">
        <v>200</v>
      </c>
      <c r="I180" s="58" t="s">
        <v>203</v>
      </c>
      <c r="J180" s="13"/>
      <c r="K180" s="13"/>
    </row>
    <row r="181" spans="1:15" s="3" customFormat="1" ht="17" hidden="1" x14ac:dyDescent="0.2">
      <c r="A181" t="s">
        <v>87</v>
      </c>
      <c r="B181" t="s">
        <v>116</v>
      </c>
      <c r="C181" s="43" t="s">
        <v>126</v>
      </c>
      <c r="D181" s="41">
        <v>123010</v>
      </c>
      <c r="E181" s="3">
        <v>0.94120000000000004</v>
      </c>
      <c r="F181" s="3">
        <v>0.90300000000000002</v>
      </c>
      <c r="G181" s="3">
        <v>0.95</v>
      </c>
      <c r="H181" s="3">
        <v>0.96</v>
      </c>
      <c r="I181" s="3">
        <v>0.98729999999999996</v>
      </c>
      <c r="J181" s="13"/>
      <c r="K181" s="13"/>
    </row>
    <row r="182" spans="1:15" s="3" customFormat="1" ht="17" hidden="1" x14ac:dyDescent="0.2">
      <c r="A182" t="s">
        <v>87</v>
      </c>
      <c r="B182" t="s">
        <v>116</v>
      </c>
      <c r="C182" s="43" t="s">
        <v>127</v>
      </c>
      <c r="D182" s="41">
        <v>123010</v>
      </c>
      <c r="E182" s="3">
        <v>0.94120000000000004</v>
      </c>
      <c r="F182" s="3">
        <v>0.90300000000000002</v>
      </c>
      <c r="G182" s="3">
        <v>0.95</v>
      </c>
      <c r="H182" s="3">
        <v>0.96</v>
      </c>
      <c r="I182" s="3">
        <v>0.98729999999999996</v>
      </c>
      <c r="J182" s="13"/>
      <c r="K182" s="13"/>
    </row>
    <row r="183" spans="1:15" s="3" customFormat="1" ht="17" hidden="1" x14ac:dyDescent="0.2">
      <c r="A183" t="s">
        <v>87</v>
      </c>
      <c r="B183" t="s">
        <v>95</v>
      </c>
      <c r="C183" s="43" t="s">
        <v>189</v>
      </c>
      <c r="D183" s="41">
        <v>210440</v>
      </c>
      <c r="E183" s="3">
        <v>0.74</v>
      </c>
      <c r="G183" s="3">
        <v>0.9</v>
      </c>
      <c r="H183" s="3">
        <v>0.9</v>
      </c>
      <c r="J183" s="13"/>
      <c r="K183" s="13"/>
    </row>
    <row r="184" spans="1:15" s="3" customFormat="1" ht="17" hidden="1" x14ac:dyDescent="0.2">
      <c r="A184" t="s">
        <v>87</v>
      </c>
      <c r="B184" t="s">
        <v>95</v>
      </c>
      <c r="C184" s="43" t="s">
        <v>190</v>
      </c>
      <c r="D184" s="41">
        <v>210440</v>
      </c>
      <c r="E184" s="3">
        <v>0.74</v>
      </c>
      <c r="G184" s="3">
        <v>0.9</v>
      </c>
      <c r="H184" s="3">
        <v>0.9</v>
      </c>
      <c r="J184" s="13"/>
      <c r="K184" s="13"/>
    </row>
    <row r="185" spans="1:15" hidden="1" x14ac:dyDescent="0.2">
      <c r="E185"/>
      <c r="F185"/>
      <c r="G185"/>
      <c r="H185"/>
      <c r="I185"/>
    </row>
    <row r="186" spans="1:15" hidden="1" x14ac:dyDescent="0.2">
      <c r="E186"/>
      <c r="F186"/>
      <c r="G186"/>
      <c r="H186" s="3" t="s">
        <v>202</v>
      </c>
      <c r="I186"/>
    </row>
    <row r="187" spans="1:15" hidden="1" x14ac:dyDescent="0.2"/>
  </sheetData>
  <sortState xmlns:xlrd2="http://schemas.microsoft.com/office/spreadsheetml/2017/richdata2" ref="A23:X168">
    <sortCondition ref="D23:D168"/>
  </sortState>
  <phoneticPr fontId="15" type="noConversion"/>
  <conditionalFormatting sqref="S89:S91 S96:S148 S23:S85 S150:S168">
    <cfRule type="expression" dxfId="5" priority="12">
      <formula>L23&gt;=10</formula>
    </cfRule>
  </conditionalFormatting>
  <conditionalFormatting sqref="S86:S88">
    <cfRule type="expression" dxfId="4" priority="8">
      <formula>L86&gt;=10</formula>
    </cfRule>
  </conditionalFormatting>
  <conditionalFormatting sqref="S92:S94">
    <cfRule type="expression" dxfId="3" priority="6">
      <formula>L92&gt;=10</formula>
    </cfRule>
  </conditionalFormatting>
  <conditionalFormatting sqref="S95">
    <cfRule type="expression" dxfId="2" priority="4">
      <formula>L95&gt;=10</formula>
    </cfRule>
  </conditionalFormatting>
  <conditionalFormatting sqref="S149">
    <cfRule type="expression" dxfId="1" priority="2">
      <formula>L149&gt;=10</formula>
    </cfRule>
  </conditionalFormatting>
  <conditionalFormatting sqref="O23:R168">
    <cfRule type="expression" dxfId="0" priority="13">
      <formula>#REF!&gt;=10</formula>
    </cfRule>
  </conditionalFormatting>
  <pageMargins left="0.5" right="0.5" top="0.5" bottom="0.5" header="0.3" footer="0.3"/>
  <pageSetup scale="63" orientation="landscape" horizontalDpi="0" verticalDpi="0"/>
  <colBreaks count="1" manualBreakCount="1">
    <brk id="18" max="1048575" man="1"/>
  </colBreaks>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Edward Karpp</cp:lastModifiedBy>
  <cp:lastPrinted>2020-10-20T19:27:46Z</cp:lastPrinted>
  <dcterms:created xsi:type="dcterms:W3CDTF">2016-01-26T19:12:24Z</dcterms:created>
  <dcterms:modified xsi:type="dcterms:W3CDTF">2022-09-08T22:47:27Z</dcterms:modified>
</cp:coreProperties>
</file>